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20" windowWidth="17235" windowHeight="8250" activeTab="2"/>
  </bookViews>
  <sheets>
    <sheet name="settings" sheetId="5" r:id="rId1"/>
    <sheet name="prices" sheetId="2" r:id="rId2"/>
    <sheet name="corrections" sheetId="1" r:id="rId3"/>
    <sheet name="about" sheetId="4" r:id="rId4"/>
  </sheets>
  <calcPr calcId="125725"/>
</workbook>
</file>

<file path=xl/calcChain.xml><?xml version="1.0" encoding="utf-8"?>
<calcChain xmlns="http://schemas.openxmlformats.org/spreadsheetml/2006/main">
  <c r="M5" i="2"/>
  <c r="N5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M35"/>
  <c r="N35"/>
  <c r="M36"/>
  <c r="N36"/>
  <c r="M37"/>
  <c r="N37"/>
  <c r="M38"/>
  <c r="N38"/>
  <c r="M39"/>
  <c r="N39"/>
  <c r="M40"/>
  <c r="N40"/>
  <c r="M41"/>
  <c r="N41"/>
  <c r="M42"/>
  <c r="N42"/>
  <c r="M43"/>
  <c r="N43"/>
  <c r="M44"/>
  <c r="N44"/>
  <c r="M45"/>
  <c r="N45"/>
  <c r="M46"/>
  <c r="N46"/>
  <c r="M47"/>
  <c r="N47"/>
  <c r="M48"/>
  <c r="N48"/>
  <c r="M49"/>
  <c r="N49"/>
  <c r="M50"/>
  <c r="N50"/>
  <c r="M51"/>
  <c r="N51"/>
  <c r="N4"/>
  <c r="M4"/>
  <c r="K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4"/>
  <c r="J14" i="5" l="1"/>
  <c r="J13"/>
  <c r="J12"/>
  <c r="J11"/>
  <c r="J7"/>
  <c r="J6"/>
  <c r="J5"/>
  <c r="J4"/>
  <c r="E14"/>
  <c r="E13"/>
  <c r="E12"/>
  <c r="E11"/>
  <c r="E5"/>
  <c r="E6"/>
  <c r="E7"/>
  <c r="E4"/>
  <c r="K5" i="2"/>
  <c r="O5" s="1"/>
  <c r="L5"/>
  <c r="P5" s="1"/>
  <c r="K6"/>
  <c r="O6" s="1"/>
  <c r="L6"/>
  <c r="P6" s="1"/>
  <c r="K7"/>
  <c r="O7" s="1"/>
  <c r="L7"/>
  <c r="P7" s="1"/>
  <c r="K8"/>
  <c r="O8" s="1"/>
  <c r="L8"/>
  <c r="P8" s="1"/>
  <c r="K9"/>
  <c r="O9" s="1"/>
  <c r="L9"/>
  <c r="P9" s="1"/>
  <c r="K10"/>
  <c r="O10" s="1"/>
  <c r="L10"/>
  <c r="P10" s="1"/>
  <c r="K11"/>
  <c r="O11" s="1"/>
  <c r="L11"/>
  <c r="P11" s="1"/>
  <c r="K12"/>
  <c r="O12" s="1"/>
  <c r="L12"/>
  <c r="P12" s="1"/>
  <c r="K13"/>
  <c r="O13" s="1"/>
  <c r="L13"/>
  <c r="P13" s="1"/>
  <c r="K14"/>
  <c r="O14" s="1"/>
  <c r="L14"/>
  <c r="P14" s="1"/>
  <c r="K15"/>
  <c r="O15" s="1"/>
  <c r="L15"/>
  <c r="P15" s="1"/>
  <c r="K16"/>
  <c r="O16" s="1"/>
  <c r="L16"/>
  <c r="P16" s="1"/>
  <c r="K17"/>
  <c r="O17" s="1"/>
  <c r="L17"/>
  <c r="P17" s="1"/>
  <c r="K18"/>
  <c r="O18" s="1"/>
  <c r="L18"/>
  <c r="P18" s="1"/>
  <c r="K19"/>
  <c r="O19" s="1"/>
  <c r="L19"/>
  <c r="P19" s="1"/>
  <c r="K20"/>
  <c r="O20" s="1"/>
  <c r="L20"/>
  <c r="P20" s="1"/>
  <c r="K21"/>
  <c r="O21" s="1"/>
  <c r="L21"/>
  <c r="P21" s="1"/>
  <c r="K22"/>
  <c r="O22" s="1"/>
  <c r="L22"/>
  <c r="P22" s="1"/>
  <c r="K23"/>
  <c r="O23" s="1"/>
  <c r="L23"/>
  <c r="P23" s="1"/>
  <c r="K24"/>
  <c r="O24" s="1"/>
  <c r="L24"/>
  <c r="P24" s="1"/>
  <c r="K25"/>
  <c r="O25" s="1"/>
  <c r="L25"/>
  <c r="P25" s="1"/>
  <c r="K26"/>
  <c r="O26" s="1"/>
  <c r="L26"/>
  <c r="P26" s="1"/>
  <c r="K27"/>
  <c r="O27" s="1"/>
  <c r="L27"/>
  <c r="P27" s="1"/>
  <c r="K28"/>
  <c r="O28" s="1"/>
  <c r="L28"/>
  <c r="P28" s="1"/>
  <c r="K29"/>
  <c r="O29" s="1"/>
  <c r="L29"/>
  <c r="P29" s="1"/>
  <c r="K30"/>
  <c r="O30" s="1"/>
  <c r="L30"/>
  <c r="P30" s="1"/>
  <c r="K31"/>
  <c r="O31" s="1"/>
  <c r="L31"/>
  <c r="P31" s="1"/>
  <c r="K32"/>
  <c r="O32" s="1"/>
  <c r="L32"/>
  <c r="P32" s="1"/>
  <c r="K33"/>
  <c r="O33" s="1"/>
  <c r="L33"/>
  <c r="P33" s="1"/>
  <c r="K34"/>
  <c r="O34" s="1"/>
  <c r="L34"/>
  <c r="P34" s="1"/>
  <c r="K35"/>
  <c r="O35" s="1"/>
  <c r="L35"/>
  <c r="P35" s="1"/>
  <c r="K36"/>
  <c r="O36" s="1"/>
  <c r="L36"/>
  <c r="P36" s="1"/>
  <c r="K37"/>
  <c r="O37" s="1"/>
  <c r="L37"/>
  <c r="P37" s="1"/>
  <c r="K38"/>
  <c r="O38" s="1"/>
  <c r="L38"/>
  <c r="P38" s="1"/>
  <c r="K39"/>
  <c r="O39" s="1"/>
  <c r="L39"/>
  <c r="P39" s="1"/>
  <c r="K40"/>
  <c r="O40" s="1"/>
  <c r="L40"/>
  <c r="P40" s="1"/>
  <c r="K41"/>
  <c r="O41" s="1"/>
  <c r="L41"/>
  <c r="P41" s="1"/>
  <c r="K42"/>
  <c r="O42" s="1"/>
  <c r="L42"/>
  <c r="P42" s="1"/>
  <c r="K43"/>
  <c r="O43" s="1"/>
  <c r="L43"/>
  <c r="P43" s="1"/>
  <c r="K44"/>
  <c r="O44" s="1"/>
  <c r="L44"/>
  <c r="P44" s="1"/>
  <c r="K45"/>
  <c r="O45" s="1"/>
  <c r="L45"/>
  <c r="P45" s="1"/>
  <c r="K46"/>
  <c r="O46" s="1"/>
  <c r="L46"/>
  <c r="P46" s="1"/>
  <c r="K47"/>
  <c r="O47" s="1"/>
  <c r="L47"/>
  <c r="P47" s="1"/>
  <c r="K48"/>
  <c r="O48" s="1"/>
  <c r="L48"/>
  <c r="P48" s="1"/>
  <c r="K49"/>
  <c r="O49" s="1"/>
  <c r="L49"/>
  <c r="P49" s="1"/>
  <c r="K50"/>
  <c r="O50" s="1"/>
  <c r="L50"/>
  <c r="P50" s="1"/>
  <c r="K51"/>
  <c r="O51" s="1"/>
  <c r="L51"/>
  <c r="P51" s="1"/>
  <c r="L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4"/>
  <c r="T4" i="1"/>
  <c r="U4"/>
  <c r="V4"/>
  <c r="W4"/>
  <c r="X4"/>
  <c r="Y4"/>
  <c r="Z4"/>
  <c r="AA4"/>
  <c r="AB4"/>
  <c r="T5"/>
  <c r="U5"/>
  <c r="V5"/>
  <c r="W5"/>
  <c r="X5"/>
  <c r="Y5"/>
  <c r="Z5"/>
  <c r="AA5"/>
  <c r="AB5"/>
  <c r="T6"/>
  <c r="U6"/>
  <c r="V6"/>
  <c r="W6"/>
  <c r="X6"/>
  <c r="Y6"/>
  <c r="Z6"/>
  <c r="AA6"/>
  <c r="AB6"/>
  <c r="T7"/>
  <c r="U7"/>
  <c r="V7"/>
  <c r="W7"/>
  <c r="X7"/>
  <c r="Y7"/>
  <c r="Z7"/>
  <c r="AA7"/>
  <c r="AB7"/>
  <c r="T8"/>
  <c r="U8"/>
  <c r="V8"/>
  <c r="W8"/>
  <c r="X8"/>
  <c r="Y8"/>
  <c r="Z8"/>
  <c r="AA8"/>
  <c r="AB8"/>
  <c r="T9"/>
  <c r="U9"/>
  <c r="V9"/>
  <c r="W9"/>
  <c r="X9"/>
  <c r="Y9"/>
  <c r="Z9"/>
  <c r="AA9"/>
  <c r="AB9"/>
  <c r="T10"/>
  <c r="U10"/>
  <c r="V10"/>
  <c r="W10"/>
  <c r="X10"/>
  <c r="Y10"/>
  <c r="Z10"/>
  <c r="AA10"/>
  <c r="AB10"/>
  <c r="T11"/>
  <c r="U11"/>
  <c r="V11"/>
  <c r="W11"/>
  <c r="X11"/>
  <c r="Y11"/>
  <c r="Z11"/>
  <c r="AA11"/>
  <c r="AB11"/>
  <c r="T12"/>
  <c r="U12"/>
  <c r="V12"/>
  <c r="W12"/>
  <c r="X12"/>
  <c r="Y12"/>
  <c r="Z12"/>
  <c r="AA12"/>
  <c r="AB12"/>
  <c r="T13"/>
  <c r="U13"/>
  <c r="V13"/>
  <c r="W13"/>
  <c r="X13"/>
  <c r="Y13"/>
  <c r="Z13"/>
  <c r="AA13"/>
  <c r="AB13"/>
  <c r="T14"/>
  <c r="U14"/>
  <c r="V14"/>
  <c r="W14"/>
  <c r="X14"/>
  <c r="Y14"/>
  <c r="Z14"/>
  <c r="AA14"/>
  <c r="AB14"/>
  <c r="T15"/>
  <c r="U15"/>
  <c r="V15"/>
  <c r="W15"/>
  <c r="X15"/>
  <c r="Y15"/>
  <c r="Z15"/>
  <c r="AA15"/>
  <c r="AB15"/>
  <c r="T16"/>
  <c r="U16"/>
  <c r="V16"/>
  <c r="W16"/>
  <c r="X16"/>
  <c r="Y16"/>
  <c r="Z16"/>
  <c r="AA16"/>
  <c r="AB16"/>
  <c r="T17"/>
  <c r="U17"/>
  <c r="V17"/>
  <c r="W17"/>
  <c r="X17"/>
  <c r="Y17"/>
  <c r="Z17"/>
  <c r="AA17"/>
  <c r="AB17"/>
  <c r="T18"/>
  <c r="U18"/>
  <c r="V18"/>
  <c r="W18"/>
  <c r="X18"/>
  <c r="Y18"/>
  <c r="Z18"/>
  <c r="AA18"/>
  <c r="AB18"/>
  <c r="T19"/>
  <c r="U19"/>
  <c r="V19"/>
  <c r="W19"/>
  <c r="X19"/>
  <c r="Y19"/>
  <c r="Z19"/>
  <c r="AA19"/>
  <c r="AB19"/>
  <c r="T20"/>
  <c r="U20"/>
  <c r="V20"/>
  <c r="W20"/>
  <c r="X20"/>
  <c r="Y20"/>
  <c r="Z20"/>
  <c r="AA20"/>
  <c r="AB20"/>
  <c r="T21"/>
  <c r="U21"/>
  <c r="V21"/>
  <c r="W21"/>
  <c r="X21"/>
  <c r="Y21"/>
  <c r="Z21"/>
  <c r="AA21"/>
  <c r="AB21"/>
  <c r="T22"/>
  <c r="U22"/>
  <c r="V22"/>
  <c r="W22"/>
  <c r="X22"/>
  <c r="Y22"/>
  <c r="Z22"/>
  <c r="AA22"/>
  <c r="AB22"/>
  <c r="T23"/>
  <c r="U23"/>
  <c r="V23"/>
  <c r="W23"/>
  <c r="X23"/>
  <c r="Y23"/>
  <c r="Z23"/>
  <c r="AA23"/>
  <c r="AB23"/>
  <c r="T24"/>
  <c r="U24"/>
  <c r="V24"/>
  <c r="W24"/>
  <c r="X24"/>
  <c r="Y24"/>
  <c r="Z24"/>
  <c r="AA24"/>
  <c r="AB24"/>
  <c r="T25"/>
  <c r="U25"/>
  <c r="V25"/>
  <c r="W25"/>
  <c r="X25"/>
  <c r="Y25"/>
  <c r="Z25"/>
  <c r="AA25"/>
  <c r="AB25"/>
  <c r="T26"/>
  <c r="U26"/>
  <c r="V26"/>
  <c r="W26"/>
  <c r="X26"/>
  <c r="Y26"/>
  <c r="Z26"/>
  <c r="AA26"/>
  <c r="AB26"/>
  <c r="T27"/>
  <c r="U27"/>
  <c r="V27"/>
  <c r="W27"/>
  <c r="X27"/>
  <c r="Y27"/>
  <c r="Z27"/>
  <c r="AA27"/>
  <c r="AB27"/>
  <c r="T28"/>
  <c r="U28"/>
  <c r="V28"/>
  <c r="W28"/>
  <c r="X28"/>
  <c r="Y28"/>
  <c r="Z28"/>
  <c r="AA28"/>
  <c r="AB28"/>
  <c r="T29"/>
  <c r="U29"/>
  <c r="V29"/>
  <c r="W29"/>
  <c r="X29"/>
  <c r="Y29"/>
  <c r="Z29"/>
  <c r="AA29"/>
  <c r="AB29"/>
  <c r="T30"/>
  <c r="U30"/>
  <c r="V30"/>
  <c r="W30"/>
  <c r="X30"/>
  <c r="Y30"/>
  <c r="Z30"/>
  <c r="AA30"/>
  <c r="AB30"/>
  <c r="T31"/>
  <c r="U31"/>
  <c r="V31"/>
  <c r="W31"/>
  <c r="X31"/>
  <c r="Y31"/>
  <c r="Z31"/>
  <c r="AA31"/>
  <c r="AB31"/>
  <c r="T32"/>
  <c r="U32"/>
  <c r="V32"/>
  <c r="W32"/>
  <c r="X32"/>
  <c r="Y32"/>
  <c r="Z32"/>
  <c r="AA32"/>
  <c r="AB32"/>
  <c r="T33"/>
  <c r="U33"/>
  <c r="V33"/>
  <c r="W33"/>
  <c r="X33"/>
  <c r="Y33"/>
  <c r="Z33"/>
  <c r="AA33"/>
  <c r="AB33"/>
  <c r="T34"/>
  <c r="U34"/>
  <c r="V34"/>
  <c r="W34"/>
  <c r="X34"/>
  <c r="Y34"/>
  <c r="Z34"/>
  <c r="AA34"/>
  <c r="AB34"/>
  <c r="T35"/>
  <c r="U35"/>
  <c r="V35"/>
  <c r="W35"/>
  <c r="X35"/>
  <c r="Y35"/>
  <c r="Z35"/>
  <c r="AA35"/>
  <c r="AB35"/>
  <c r="AB3"/>
  <c r="AA3"/>
  <c r="Z3"/>
  <c r="Y3"/>
  <c r="X3"/>
  <c r="W3"/>
  <c r="V3"/>
  <c r="U3"/>
  <c r="T3"/>
  <c r="L4"/>
  <c r="M4"/>
  <c r="N4"/>
  <c r="O4"/>
  <c r="P4"/>
  <c r="Q4"/>
  <c r="R4"/>
  <c r="S4"/>
  <c r="L5"/>
  <c r="M5"/>
  <c r="N5"/>
  <c r="O5"/>
  <c r="P5"/>
  <c r="Q5"/>
  <c r="R5"/>
  <c r="S5"/>
  <c r="L6"/>
  <c r="M6"/>
  <c r="N6"/>
  <c r="O6"/>
  <c r="P6"/>
  <c r="Q6"/>
  <c r="R6"/>
  <c r="S6"/>
  <c r="L7"/>
  <c r="M7"/>
  <c r="N7"/>
  <c r="O7"/>
  <c r="P7"/>
  <c r="Q7"/>
  <c r="R7"/>
  <c r="S7"/>
  <c r="L8"/>
  <c r="M8"/>
  <c r="N8"/>
  <c r="O8"/>
  <c r="P8"/>
  <c r="Q8"/>
  <c r="R8"/>
  <c r="S8"/>
  <c r="L9"/>
  <c r="M9"/>
  <c r="N9"/>
  <c r="O9"/>
  <c r="P9"/>
  <c r="Q9"/>
  <c r="R9"/>
  <c r="S9"/>
  <c r="L10"/>
  <c r="M10"/>
  <c r="N10"/>
  <c r="O10"/>
  <c r="P10"/>
  <c r="Q10"/>
  <c r="R10"/>
  <c r="S10"/>
  <c r="L11"/>
  <c r="M11"/>
  <c r="N11"/>
  <c r="O11"/>
  <c r="P11"/>
  <c r="Q11"/>
  <c r="R11"/>
  <c r="S11"/>
  <c r="L12"/>
  <c r="M12"/>
  <c r="N12"/>
  <c r="O12"/>
  <c r="P12"/>
  <c r="Q12"/>
  <c r="R12"/>
  <c r="S12"/>
  <c r="L13"/>
  <c r="M13"/>
  <c r="N13"/>
  <c r="O13"/>
  <c r="P13"/>
  <c r="Q13"/>
  <c r="R13"/>
  <c r="S13"/>
  <c r="L14"/>
  <c r="M14"/>
  <c r="N14"/>
  <c r="O14"/>
  <c r="P14"/>
  <c r="Q14"/>
  <c r="R14"/>
  <c r="S14"/>
  <c r="L15"/>
  <c r="M15"/>
  <c r="N15"/>
  <c r="O15"/>
  <c r="P15"/>
  <c r="Q15"/>
  <c r="R15"/>
  <c r="S15"/>
  <c r="L16"/>
  <c r="M16"/>
  <c r="N16"/>
  <c r="O16"/>
  <c r="P16"/>
  <c r="Q16"/>
  <c r="R16"/>
  <c r="S16"/>
  <c r="L17"/>
  <c r="M17"/>
  <c r="N17"/>
  <c r="O17"/>
  <c r="P17"/>
  <c r="Q17"/>
  <c r="R17"/>
  <c r="S17"/>
  <c r="L18"/>
  <c r="M18"/>
  <c r="N18"/>
  <c r="O18"/>
  <c r="P18"/>
  <c r="Q18"/>
  <c r="R18"/>
  <c r="S18"/>
  <c r="L19"/>
  <c r="M19"/>
  <c r="N19"/>
  <c r="O19"/>
  <c r="P19"/>
  <c r="Q19"/>
  <c r="R19"/>
  <c r="S19"/>
  <c r="L20"/>
  <c r="M20"/>
  <c r="N20"/>
  <c r="O20"/>
  <c r="P20"/>
  <c r="Q20"/>
  <c r="R20"/>
  <c r="S20"/>
  <c r="L21"/>
  <c r="M21"/>
  <c r="N21"/>
  <c r="O21"/>
  <c r="P21"/>
  <c r="Q21"/>
  <c r="R21"/>
  <c r="S21"/>
  <c r="L22"/>
  <c r="M22"/>
  <c r="N22"/>
  <c r="O22"/>
  <c r="P22"/>
  <c r="Q22"/>
  <c r="R22"/>
  <c r="S22"/>
  <c r="L23"/>
  <c r="M23"/>
  <c r="N23"/>
  <c r="O23"/>
  <c r="P23"/>
  <c r="Q23"/>
  <c r="R23"/>
  <c r="S23"/>
  <c r="L24"/>
  <c r="M24"/>
  <c r="N24"/>
  <c r="O24"/>
  <c r="P24"/>
  <c r="Q24"/>
  <c r="R24"/>
  <c r="S24"/>
  <c r="L25"/>
  <c r="M25"/>
  <c r="N25"/>
  <c r="O25"/>
  <c r="P25"/>
  <c r="Q25"/>
  <c r="R25"/>
  <c r="S25"/>
  <c r="L26"/>
  <c r="M26"/>
  <c r="N26"/>
  <c r="O26"/>
  <c r="P26"/>
  <c r="Q26"/>
  <c r="R26"/>
  <c r="S26"/>
  <c r="L27"/>
  <c r="M27"/>
  <c r="N27"/>
  <c r="O27"/>
  <c r="P27"/>
  <c r="Q27"/>
  <c r="R27"/>
  <c r="S27"/>
  <c r="L28"/>
  <c r="M28"/>
  <c r="N28"/>
  <c r="O28"/>
  <c r="P28"/>
  <c r="Q28"/>
  <c r="R28"/>
  <c r="S28"/>
  <c r="L29"/>
  <c r="M29"/>
  <c r="N29"/>
  <c r="O29"/>
  <c r="P29"/>
  <c r="Q29"/>
  <c r="R29"/>
  <c r="S29"/>
  <c r="L30"/>
  <c r="M30"/>
  <c r="N30"/>
  <c r="O30"/>
  <c r="P30"/>
  <c r="Q30"/>
  <c r="R30"/>
  <c r="S30"/>
  <c r="L31"/>
  <c r="M31"/>
  <c r="N31"/>
  <c r="O31"/>
  <c r="P31"/>
  <c r="Q31"/>
  <c r="R31"/>
  <c r="S31"/>
  <c r="L32"/>
  <c r="M32"/>
  <c r="N32"/>
  <c r="O32"/>
  <c r="P32"/>
  <c r="Q32"/>
  <c r="R32"/>
  <c r="S32"/>
  <c r="L33"/>
  <c r="M33"/>
  <c r="N33"/>
  <c r="O33"/>
  <c r="P33"/>
  <c r="Q33"/>
  <c r="R33"/>
  <c r="S33"/>
  <c r="L34"/>
  <c r="M34"/>
  <c r="N34"/>
  <c r="O34"/>
  <c r="P34"/>
  <c r="Q34"/>
  <c r="R34"/>
  <c r="S34"/>
  <c r="L35"/>
  <c r="M35"/>
  <c r="N35"/>
  <c r="O35"/>
  <c r="P35"/>
  <c r="Q35"/>
  <c r="R35"/>
  <c r="S35"/>
  <c r="S3"/>
  <c r="R3"/>
  <c r="Q3"/>
  <c r="P3"/>
  <c r="O3"/>
  <c r="N3"/>
  <c r="M3"/>
  <c r="L3"/>
  <c r="C4"/>
  <c r="D4"/>
  <c r="E4"/>
  <c r="F4"/>
  <c r="G4"/>
  <c r="H4"/>
  <c r="I4"/>
  <c r="J4"/>
  <c r="K4"/>
  <c r="C5"/>
  <c r="D5"/>
  <c r="E5"/>
  <c r="F5"/>
  <c r="G5"/>
  <c r="H5"/>
  <c r="I5"/>
  <c r="J5"/>
  <c r="K5"/>
  <c r="C6"/>
  <c r="D6"/>
  <c r="E6"/>
  <c r="F6"/>
  <c r="G6"/>
  <c r="H6"/>
  <c r="I6"/>
  <c r="J6"/>
  <c r="K6"/>
  <c r="C7"/>
  <c r="D7"/>
  <c r="E7"/>
  <c r="F7"/>
  <c r="G7"/>
  <c r="H7"/>
  <c r="I7"/>
  <c r="J7"/>
  <c r="K7"/>
  <c r="C8"/>
  <c r="D8"/>
  <c r="E8"/>
  <c r="F8"/>
  <c r="G8"/>
  <c r="H8"/>
  <c r="I8"/>
  <c r="J8"/>
  <c r="K8"/>
  <c r="C9"/>
  <c r="D9"/>
  <c r="E9"/>
  <c r="F9"/>
  <c r="G9"/>
  <c r="H9"/>
  <c r="I9"/>
  <c r="J9"/>
  <c r="K9"/>
  <c r="C10"/>
  <c r="D10"/>
  <c r="E10"/>
  <c r="F10"/>
  <c r="G10"/>
  <c r="H10"/>
  <c r="I10"/>
  <c r="J10"/>
  <c r="K10"/>
  <c r="C11"/>
  <c r="D11"/>
  <c r="E11"/>
  <c r="F11"/>
  <c r="G11"/>
  <c r="H11"/>
  <c r="I11"/>
  <c r="J11"/>
  <c r="K11"/>
  <c r="C12"/>
  <c r="D12"/>
  <c r="E12"/>
  <c r="F12"/>
  <c r="G12"/>
  <c r="H12"/>
  <c r="I12"/>
  <c r="J12"/>
  <c r="K12"/>
  <c r="C13"/>
  <c r="D13"/>
  <c r="E13"/>
  <c r="F13"/>
  <c r="G13"/>
  <c r="H13"/>
  <c r="I13"/>
  <c r="J13"/>
  <c r="K13"/>
  <c r="C14"/>
  <c r="D14"/>
  <c r="E14"/>
  <c r="F14"/>
  <c r="G14"/>
  <c r="H14"/>
  <c r="I14"/>
  <c r="J14"/>
  <c r="K14"/>
  <c r="C15"/>
  <c r="D15"/>
  <c r="E15"/>
  <c r="F15"/>
  <c r="G15"/>
  <c r="H15"/>
  <c r="I15"/>
  <c r="J15"/>
  <c r="K15"/>
  <c r="C16"/>
  <c r="D16"/>
  <c r="E16"/>
  <c r="F16"/>
  <c r="G16"/>
  <c r="H16"/>
  <c r="I16"/>
  <c r="J16"/>
  <c r="K16"/>
  <c r="C17"/>
  <c r="D17"/>
  <c r="E17"/>
  <c r="F17"/>
  <c r="G17"/>
  <c r="H17"/>
  <c r="I17"/>
  <c r="J17"/>
  <c r="K17"/>
  <c r="C18"/>
  <c r="D18"/>
  <c r="E18"/>
  <c r="F18"/>
  <c r="G18"/>
  <c r="H18"/>
  <c r="I18"/>
  <c r="J18"/>
  <c r="K18"/>
  <c r="C19"/>
  <c r="D19"/>
  <c r="E19"/>
  <c r="F19"/>
  <c r="G19"/>
  <c r="H19"/>
  <c r="I19"/>
  <c r="J19"/>
  <c r="K19"/>
  <c r="C20"/>
  <c r="D20"/>
  <c r="E20"/>
  <c r="F20"/>
  <c r="G20"/>
  <c r="H20"/>
  <c r="I20"/>
  <c r="J20"/>
  <c r="K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C24"/>
  <c r="D24"/>
  <c r="E24"/>
  <c r="F24"/>
  <c r="G24"/>
  <c r="H24"/>
  <c r="I24"/>
  <c r="J24"/>
  <c r="K24"/>
  <c r="C25"/>
  <c r="D25"/>
  <c r="E25"/>
  <c r="F25"/>
  <c r="G25"/>
  <c r="H25"/>
  <c r="I25"/>
  <c r="J25"/>
  <c r="K25"/>
  <c r="C26"/>
  <c r="D26"/>
  <c r="E26"/>
  <c r="F26"/>
  <c r="G26"/>
  <c r="H26"/>
  <c r="I26"/>
  <c r="J26"/>
  <c r="K26"/>
  <c r="C27"/>
  <c r="D27"/>
  <c r="E27"/>
  <c r="F27"/>
  <c r="G27"/>
  <c r="H27"/>
  <c r="I27"/>
  <c r="J27"/>
  <c r="K27"/>
  <c r="C28"/>
  <c r="D28"/>
  <c r="E28"/>
  <c r="F28"/>
  <c r="G28"/>
  <c r="H28"/>
  <c r="I28"/>
  <c r="J28"/>
  <c r="K28"/>
  <c r="C29"/>
  <c r="D29"/>
  <c r="E29"/>
  <c r="F29"/>
  <c r="G29"/>
  <c r="H29"/>
  <c r="I29"/>
  <c r="J29"/>
  <c r="K29"/>
  <c r="C30"/>
  <c r="D30"/>
  <c r="E30"/>
  <c r="F30"/>
  <c r="G30"/>
  <c r="H30"/>
  <c r="I30"/>
  <c r="J30"/>
  <c r="K30"/>
  <c r="C31"/>
  <c r="D31"/>
  <c r="E31"/>
  <c r="F31"/>
  <c r="G31"/>
  <c r="H31"/>
  <c r="I31"/>
  <c r="J31"/>
  <c r="K31"/>
  <c r="C32"/>
  <c r="D32"/>
  <c r="E32"/>
  <c r="F32"/>
  <c r="G32"/>
  <c r="H32"/>
  <c r="I32"/>
  <c r="J32"/>
  <c r="K32"/>
  <c r="C33"/>
  <c r="D33"/>
  <c r="E33"/>
  <c r="F33"/>
  <c r="G33"/>
  <c r="H33"/>
  <c r="I33"/>
  <c r="J33"/>
  <c r="K33"/>
  <c r="C34"/>
  <c r="D34"/>
  <c r="E34"/>
  <c r="F34"/>
  <c r="G34"/>
  <c r="H34"/>
  <c r="I34"/>
  <c r="J34"/>
  <c r="K34"/>
  <c r="C35"/>
  <c r="D35"/>
  <c r="E35"/>
  <c r="F35"/>
  <c r="G35"/>
  <c r="H35"/>
  <c r="I35"/>
  <c r="J35"/>
  <c r="K35"/>
  <c r="K3"/>
  <c r="J3"/>
  <c r="I3"/>
  <c r="H3"/>
  <c r="G3"/>
  <c r="F3"/>
  <c r="E3"/>
  <c r="D3"/>
  <c r="C3"/>
  <c r="AC4"/>
  <c r="AD4"/>
  <c r="AE4"/>
  <c r="AF4"/>
  <c r="AG4"/>
  <c r="AH4"/>
  <c r="AI4"/>
  <c r="AC5"/>
  <c r="AD5"/>
  <c r="AE5"/>
  <c r="AF5"/>
  <c r="AG5"/>
  <c r="AH5"/>
  <c r="AI5"/>
  <c r="AC6"/>
  <c r="AD6"/>
  <c r="AE6"/>
  <c r="AF6"/>
  <c r="AG6"/>
  <c r="AH6"/>
  <c r="AI6"/>
  <c r="AC7"/>
  <c r="AD7"/>
  <c r="AE7"/>
  <c r="AF7"/>
  <c r="AG7"/>
  <c r="AH7"/>
  <c r="AI7"/>
  <c r="AC8"/>
  <c r="AD8"/>
  <c r="AE8"/>
  <c r="AF8"/>
  <c r="AG8"/>
  <c r="AH8"/>
  <c r="AI8"/>
  <c r="AC9"/>
  <c r="AD9"/>
  <c r="AE9"/>
  <c r="AF9"/>
  <c r="AG9"/>
  <c r="AH9"/>
  <c r="AI9"/>
  <c r="AC10"/>
  <c r="AD10"/>
  <c r="AE10"/>
  <c r="AF10"/>
  <c r="AG10"/>
  <c r="AH10"/>
  <c r="AI10"/>
  <c r="AC11"/>
  <c r="AD11"/>
  <c r="AE11"/>
  <c r="AF11"/>
  <c r="AG11"/>
  <c r="AH11"/>
  <c r="AI11"/>
  <c r="AC12"/>
  <c r="AD12"/>
  <c r="AE12"/>
  <c r="AF12"/>
  <c r="AG12"/>
  <c r="AH12"/>
  <c r="AI12"/>
  <c r="AC13"/>
  <c r="AD13"/>
  <c r="AE13"/>
  <c r="AF13"/>
  <c r="AG13"/>
  <c r="AH13"/>
  <c r="AI13"/>
  <c r="AC14"/>
  <c r="AD14"/>
  <c r="AE14"/>
  <c r="AF14"/>
  <c r="AG14"/>
  <c r="AH14"/>
  <c r="AI14"/>
  <c r="AC15"/>
  <c r="AD15"/>
  <c r="AE15"/>
  <c r="AF15"/>
  <c r="AG15"/>
  <c r="AH15"/>
  <c r="AI15"/>
  <c r="AC16"/>
  <c r="AD16"/>
  <c r="AE16"/>
  <c r="AF16"/>
  <c r="AG16"/>
  <c r="AH16"/>
  <c r="AI16"/>
  <c r="AC17"/>
  <c r="AD17"/>
  <c r="AE17"/>
  <c r="AF17"/>
  <c r="AG17"/>
  <c r="AH17"/>
  <c r="AI17"/>
  <c r="AC18"/>
  <c r="AD18"/>
  <c r="AE18"/>
  <c r="AF18"/>
  <c r="AG18"/>
  <c r="AH18"/>
  <c r="AI18"/>
  <c r="AC19"/>
  <c r="AD19"/>
  <c r="AE19"/>
  <c r="AF19"/>
  <c r="AG19"/>
  <c r="AH19"/>
  <c r="AI19"/>
  <c r="AC20"/>
  <c r="AD20"/>
  <c r="AE20"/>
  <c r="AF20"/>
  <c r="AG20"/>
  <c r="AH20"/>
  <c r="AI20"/>
  <c r="AC21"/>
  <c r="AD21"/>
  <c r="AE21"/>
  <c r="AF21"/>
  <c r="AG21"/>
  <c r="AH21"/>
  <c r="AI21"/>
  <c r="AC22"/>
  <c r="AD22"/>
  <c r="AE22"/>
  <c r="AF22"/>
  <c r="AG22"/>
  <c r="AH22"/>
  <c r="AI22"/>
  <c r="AC23"/>
  <c r="AD23"/>
  <c r="AE23"/>
  <c r="AF23"/>
  <c r="AG23"/>
  <c r="AH23"/>
  <c r="AI23"/>
  <c r="AC24"/>
  <c r="AD24"/>
  <c r="AE24"/>
  <c r="AF24"/>
  <c r="AG24"/>
  <c r="AH24"/>
  <c r="AI24"/>
  <c r="AC25"/>
  <c r="AD25"/>
  <c r="AE25"/>
  <c r="AF25"/>
  <c r="AG25"/>
  <c r="AH25"/>
  <c r="AI25"/>
  <c r="AC26"/>
  <c r="AD26"/>
  <c r="AE26"/>
  <c r="AF26"/>
  <c r="AG26"/>
  <c r="AH26"/>
  <c r="AI26"/>
  <c r="AC27"/>
  <c r="AD27"/>
  <c r="AE27"/>
  <c r="AF27"/>
  <c r="AG27"/>
  <c r="AH27"/>
  <c r="AI27"/>
  <c r="AC28"/>
  <c r="AD28"/>
  <c r="AE28"/>
  <c r="AF28"/>
  <c r="AG28"/>
  <c r="AH28"/>
  <c r="AI28"/>
  <c r="AC29"/>
  <c r="AD29"/>
  <c r="AE29"/>
  <c r="AF29"/>
  <c r="AG29"/>
  <c r="AH29"/>
  <c r="AI29"/>
  <c r="AC30"/>
  <c r="AD30"/>
  <c r="AE30"/>
  <c r="AF30"/>
  <c r="AG30"/>
  <c r="AH30"/>
  <c r="AI30"/>
  <c r="AC31"/>
  <c r="AD31"/>
  <c r="AE31"/>
  <c r="AF31"/>
  <c r="AG31"/>
  <c r="AH31"/>
  <c r="AI31"/>
  <c r="AC32"/>
  <c r="AD32"/>
  <c r="AE32"/>
  <c r="AF32"/>
  <c r="AG32"/>
  <c r="AH32"/>
  <c r="AI32"/>
  <c r="AC33"/>
  <c r="AD33"/>
  <c r="AE33"/>
  <c r="AF33"/>
  <c r="AG33"/>
  <c r="AH33"/>
  <c r="AI33"/>
  <c r="AC34"/>
  <c r="AD34"/>
  <c r="AE34"/>
  <c r="AF34"/>
  <c r="AG34"/>
  <c r="AH34"/>
  <c r="AI34"/>
  <c r="AC35"/>
  <c r="AD35"/>
  <c r="AE35"/>
  <c r="AF35"/>
  <c r="AG35"/>
  <c r="AH35"/>
  <c r="AI35"/>
  <c r="AC3"/>
  <c r="AD3"/>
  <c r="AE3"/>
  <c r="AF3"/>
  <c r="AG3"/>
  <c r="AH3"/>
  <c r="AI3"/>
  <c r="O4" i="2" l="1"/>
  <c r="P4"/>
</calcChain>
</file>

<file path=xl/sharedStrings.xml><?xml version="1.0" encoding="utf-8"?>
<sst xmlns="http://schemas.openxmlformats.org/spreadsheetml/2006/main" count="79" uniqueCount="44">
  <si>
    <t>Correction</t>
  </si>
  <si>
    <t>MTGO Bot Corrections</t>
  </si>
  <si>
    <t>PersonalPercentages.txt Corrections</t>
  </si>
  <si>
    <t>%</t>
  </si>
  <si>
    <t>Regular</t>
  </si>
  <si>
    <t>Foil</t>
  </si>
  <si>
    <t>Sell</t>
  </si>
  <si>
    <t>Buy</t>
  </si>
  <si>
    <t>Bot Correction</t>
  </si>
  <si>
    <t>Personal Correction</t>
  </si>
  <si>
    <t>Final Correction</t>
  </si>
  <si>
    <t>Profit</t>
  </si>
  <si>
    <t>Gain/Loss</t>
  </si>
  <si>
    <t>This sheet is the result of boredom, bourbon, mtgo library bot and the feedback of users like yourself.  Thank you to anybody who contributed in ways of ideas, criticism (good &amp; bad) and code. ~Cheers, Jimmi</t>
  </si>
  <si>
    <t>Feedback may be sent to:</t>
  </si>
  <si>
    <t>jarhed323@gmail.com</t>
  </si>
  <si>
    <t>MTGO Handle:</t>
  </si>
  <si>
    <t>b1naryb0t</t>
  </si>
  <si>
    <t>MTGO Bot(s):</t>
  </si>
  <si>
    <t>b1nary0mega</t>
  </si>
  <si>
    <t>INSTRUCTIONS</t>
  </si>
  <si>
    <t>I want to know what my buy &amp; sell price will be, based on the current cardMTGO3.txt price, using the selected correction factors, for a 'Deathpact Angel'.</t>
  </si>
  <si>
    <t>Example Shown: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</si>
  <si>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Place the prices from CardMTGO3.txt in the left most columns.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</si>
  <si>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Select the person correction factor from 'Personal Corrections'.</t>
    </r>
  </si>
  <si>
    <t>Mythic</t>
  </si>
  <si>
    <t>Rare</t>
  </si>
  <si>
    <t>Uncommon</t>
  </si>
  <si>
    <t>Common</t>
  </si>
  <si>
    <t>Regular Selling</t>
  </si>
  <si>
    <t>Foil Selling</t>
  </si>
  <si>
    <t>Foil Buying</t>
  </si>
  <si>
    <t>Regular Buying</t>
  </si>
  <si>
    <t>Bot</t>
  </si>
  <si>
    <t>Personal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</si>
  <si>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Select the 'Bot' correction factors for regular &amp; foil, buying &amp; selling.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</si>
  <si>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Select the 'Personal' correction factors for regular &amp; foil, buying &amp; selling.</t>
    </r>
  </si>
  <si>
    <t>The resulting correction factor will be displayed under 'Correction'.</t>
  </si>
  <si>
    <r>
      <t xml:space="preserve">Positive numbers will be displayed in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and negative in </t>
    </r>
    <r>
      <rPr>
        <b/>
        <sz val="11"/>
        <color rgb="FF990033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>.</t>
    </r>
  </si>
  <si>
    <t>Corrected Prices</t>
  </si>
  <si>
    <t>BUYING</t>
  </si>
  <si>
    <t>SELLING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</si>
  <si>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Select the correction factor for MTGO Bot, under 'BUYING' and 'SELLING'.</t>
    </r>
  </si>
  <si>
    <t>CardMTGO3.txt prices go here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</si>
</sst>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0000000"/>
    <numFmt numFmtId="166" formatCode="0.00_);[Red]\(0.00\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36"/>
      <color theme="2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FF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3" applyNumberFormat="0" applyAlignment="0" applyProtection="0"/>
    <xf numFmtId="0" fontId="7" fillId="5" borderId="2" applyNumberFormat="0" applyAlignment="0" applyProtection="0"/>
    <xf numFmtId="0" fontId="8" fillId="0" borderId="0" applyNumberFormat="0" applyFill="0" applyBorder="0" applyAlignment="0" applyProtection="0"/>
    <xf numFmtId="0" fontId="1" fillId="6" borderId="4" applyNumberFormat="0" applyFont="0" applyAlignment="0" applyProtection="0"/>
    <xf numFmtId="0" fontId="9" fillId="0" borderId="0" applyNumberFormat="0" applyFill="0" applyBorder="0" applyAlignment="0" applyProtection="0"/>
    <xf numFmtId="0" fontId="1" fillId="7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61">
    <xf numFmtId="0" fontId="0" fillId="0" borderId="0" xfId="0"/>
    <xf numFmtId="9" fontId="0" fillId="0" borderId="0" xfId="0" applyNumberFormat="1"/>
    <xf numFmtId="9" fontId="0" fillId="0" borderId="5" xfId="0" applyNumberFormat="1" applyBorder="1"/>
    <xf numFmtId="9" fontId="0" fillId="0" borderId="10" xfId="0" applyNumberFormat="1" applyBorder="1"/>
    <xf numFmtId="9" fontId="0" fillId="0" borderId="11" xfId="0" applyNumberFormat="1" applyBorder="1"/>
    <xf numFmtId="9" fontId="0" fillId="0" borderId="12" xfId="0" applyNumberFormat="1" applyBorder="1"/>
    <xf numFmtId="164" fontId="0" fillId="0" borderId="0" xfId="0" applyNumberFormat="1"/>
    <xf numFmtId="165" fontId="0" fillId="0" borderId="0" xfId="0" applyNumberFormat="1"/>
    <xf numFmtId="9" fontId="0" fillId="0" borderId="15" xfId="0" applyNumberFormat="1" applyBorder="1"/>
    <xf numFmtId="9" fontId="0" fillId="0" borderId="16" xfId="0" applyNumberFormat="1" applyBorder="1"/>
    <xf numFmtId="9" fontId="5" fillId="4" borderId="17" xfId="4" applyNumberFormat="1" applyBorder="1"/>
    <xf numFmtId="9" fontId="0" fillId="0" borderId="18" xfId="0" applyNumberFormat="1" applyBorder="1"/>
    <xf numFmtId="9" fontId="0" fillId="0" borderId="19" xfId="0" applyNumberFormat="1" applyBorder="1"/>
    <xf numFmtId="9" fontId="0" fillId="0" borderId="20" xfId="0" applyNumberFormat="1" applyBorder="1"/>
    <xf numFmtId="9" fontId="0" fillId="0" borderId="21" xfId="0" applyNumberFormat="1" applyBorder="1"/>
    <xf numFmtId="9" fontId="0" fillId="0" borderId="22" xfId="0" applyNumberFormat="1" applyBorder="1"/>
    <xf numFmtId="9" fontId="0" fillId="0" borderId="23" xfId="0" applyNumberFormat="1" applyBorder="1"/>
    <xf numFmtId="9" fontId="0" fillId="0" borderId="24" xfId="0" applyNumberFormat="1" applyBorder="1"/>
    <xf numFmtId="9" fontId="0" fillId="0" borderId="25" xfId="0" applyNumberFormat="1" applyBorder="1"/>
    <xf numFmtId="9" fontId="0" fillId="0" borderId="26" xfId="0" applyNumberFormat="1" applyBorder="1"/>
    <xf numFmtId="9" fontId="0" fillId="0" borderId="27" xfId="0" applyNumberFormat="1" applyBorder="1"/>
    <xf numFmtId="9" fontId="5" fillId="4" borderId="28" xfId="4" applyNumberFormat="1" applyBorder="1"/>
    <xf numFmtId="9" fontId="0" fillId="0" borderId="29" xfId="0" applyNumberFormat="1" applyBorder="1"/>
    <xf numFmtId="9" fontId="0" fillId="0" borderId="30" xfId="0" applyNumberFormat="1" applyBorder="1"/>
    <xf numFmtId="9" fontId="0" fillId="0" borderId="31" xfId="0" applyNumberFormat="1" applyBorder="1"/>
    <xf numFmtId="9" fontId="0" fillId="0" borderId="32" xfId="0" applyNumberFormat="1" applyBorder="1"/>
    <xf numFmtId="9" fontId="14" fillId="0" borderId="35" xfId="0" applyNumberFormat="1" applyFont="1" applyBorder="1" applyAlignment="1">
      <alignment horizontal="center" vertical="center"/>
    </xf>
    <xf numFmtId="9" fontId="3" fillId="2" borderId="36" xfId="2" applyNumberFormat="1" applyBorder="1"/>
    <xf numFmtId="9" fontId="3" fillId="2" borderId="37" xfId="2" applyNumberFormat="1" applyBorder="1"/>
    <xf numFmtId="9" fontId="4" fillId="3" borderId="38" xfId="3" applyNumberFormat="1" applyBorder="1"/>
    <xf numFmtId="9" fontId="4" fillId="3" borderId="36" xfId="3" applyNumberFormat="1" applyBorder="1"/>
    <xf numFmtId="9" fontId="4" fillId="3" borderId="39" xfId="3" applyNumberFormat="1" applyBorder="1"/>
    <xf numFmtId="9" fontId="3" fillId="2" borderId="40" xfId="2" applyNumberFormat="1" applyBorder="1"/>
    <xf numFmtId="9" fontId="3" fillId="2" borderId="41" xfId="2" applyNumberFormat="1" applyBorder="1"/>
    <xf numFmtId="9" fontId="0" fillId="0" borderId="42" xfId="0" applyNumberFormat="1" applyBorder="1"/>
    <xf numFmtId="9" fontId="4" fillId="3" borderId="43" xfId="3" applyNumberFormat="1" applyBorder="1"/>
    <xf numFmtId="9" fontId="0" fillId="0" borderId="44" xfId="0" applyNumberFormat="1" applyBorder="1"/>
    <xf numFmtId="9" fontId="4" fillId="3" borderId="40" xfId="3" applyNumberFormat="1" applyBorder="1"/>
    <xf numFmtId="9" fontId="4" fillId="3" borderId="45" xfId="3" applyNumberFormat="1" applyBorder="1"/>
    <xf numFmtId="9" fontId="0" fillId="0" borderId="46" xfId="0" applyNumberFormat="1" applyBorder="1"/>
    <xf numFmtId="9" fontId="0" fillId="0" borderId="47" xfId="0" applyNumberFormat="1" applyBorder="1"/>
    <xf numFmtId="9" fontId="0" fillId="9" borderId="7" xfId="0" applyNumberFormat="1" applyFill="1" applyBorder="1"/>
    <xf numFmtId="9" fontId="0" fillId="8" borderId="6" xfId="0" applyNumberFormat="1" applyFill="1" applyBorder="1"/>
    <xf numFmtId="9" fontId="0" fillId="11" borderId="13" xfId="0" applyNumberFormat="1" applyFill="1" applyBorder="1"/>
    <xf numFmtId="9" fontId="0" fillId="11" borderId="14" xfId="0" applyNumberFormat="1" applyFill="1" applyBorder="1"/>
    <xf numFmtId="0" fontId="0" fillId="9" borderId="0" xfId="0" applyFill="1"/>
    <xf numFmtId="0" fontId="21" fillId="4" borderId="5" xfId="4" applyFont="1" applyBorder="1" applyAlignment="1">
      <alignment horizontal="center" vertical="center"/>
    </xf>
    <xf numFmtId="9" fontId="1" fillId="7" borderId="24" xfId="10" applyNumberFormat="1" applyBorder="1" applyProtection="1">
      <protection locked="0"/>
    </xf>
    <xf numFmtId="9" fontId="1" fillId="7" borderId="5" xfId="10" applyNumberFormat="1" applyBorder="1" applyProtection="1">
      <protection locked="0"/>
    </xf>
    <xf numFmtId="0" fontId="10" fillId="0" borderId="14" xfId="0" applyFont="1" applyBorder="1" applyAlignment="1">
      <alignment horizontal="center" vertical="center"/>
    </xf>
    <xf numFmtId="0" fontId="21" fillId="4" borderId="10" xfId="4" applyFont="1" applyBorder="1" applyAlignment="1">
      <alignment horizontal="center" vertical="center"/>
    </xf>
    <xf numFmtId="0" fontId="21" fillId="4" borderId="40" xfId="4" applyFont="1" applyBorder="1"/>
    <xf numFmtId="9" fontId="7" fillId="5" borderId="63" xfId="6" applyNumberFormat="1" applyBorder="1" applyAlignment="1">
      <alignment horizontal="center" vertical="center"/>
    </xf>
    <xf numFmtId="0" fontId="21" fillId="4" borderId="45" xfId="4" applyFont="1" applyBorder="1"/>
    <xf numFmtId="9" fontId="1" fillId="7" borderId="11" xfId="10" applyNumberFormat="1" applyBorder="1" applyProtection="1">
      <protection locked="0"/>
    </xf>
    <xf numFmtId="9" fontId="1" fillId="7" borderId="64" xfId="10" applyNumberFormat="1" applyBorder="1" applyProtection="1">
      <protection locked="0"/>
    </xf>
    <xf numFmtId="9" fontId="7" fillId="5" borderId="65" xfId="6" applyNumberFormat="1" applyBorder="1" applyAlignment="1">
      <alignment horizontal="center" vertical="center"/>
    </xf>
    <xf numFmtId="164" fontId="15" fillId="4" borderId="40" xfId="4" applyNumberFormat="1" applyFont="1" applyBorder="1" applyAlignment="1" applyProtection="1">
      <alignment horizontal="left" vertical="top"/>
      <protection locked="0"/>
    </xf>
    <xf numFmtId="164" fontId="15" fillId="4" borderId="5" xfId="4" applyNumberFormat="1" applyFont="1" applyBorder="1" applyAlignment="1" applyProtection="1">
      <alignment horizontal="left" vertical="top"/>
      <protection locked="0"/>
    </xf>
    <xf numFmtId="164" fontId="15" fillId="4" borderId="45" xfId="4" applyNumberFormat="1" applyFont="1" applyBorder="1" applyAlignment="1" applyProtection="1">
      <alignment horizontal="left" vertical="top"/>
      <protection locked="0"/>
    </xf>
    <xf numFmtId="164" fontId="15" fillId="4" borderId="11" xfId="4" applyNumberFormat="1" applyFont="1" applyBorder="1" applyAlignment="1" applyProtection="1">
      <alignment horizontal="left" vertical="top"/>
      <protection locked="0"/>
    </xf>
    <xf numFmtId="9" fontId="8" fillId="14" borderId="5" xfId="7" applyNumberFormat="1" applyFill="1" applyBorder="1" applyProtection="1">
      <protection locked="0"/>
    </xf>
    <xf numFmtId="9" fontId="8" fillId="14" borderId="11" xfId="7" applyNumberFormat="1" applyFill="1" applyBorder="1" applyProtection="1">
      <protection locked="0"/>
    </xf>
    <xf numFmtId="9" fontId="9" fillId="14" borderId="15" xfId="9" applyNumberFormat="1" applyFill="1" applyBorder="1"/>
    <xf numFmtId="9" fontId="9" fillId="14" borderId="46" xfId="9" applyNumberFormat="1" applyFill="1" applyBorder="1"/>
    <xf numFmtId="9" fontId="8" fillId="16" borderId="5" xfId="7" applyNumberFormat="1" applyFill="1" applyBorder="1" applyProtection="1">
      <protection locked="0"/>
    </xf>
    <xf numFmtId="9" fontId="8" fillId="16" borderId="40" xfId="7" applyNumberFormat="1" applyFill="1" applyBorder="1" applyProtection="1">
      <protection locked="0"/>
    </xf>
    <xf numFmtId="9" fontId="8" fillId="16" borderId="45" xfId="7" applyNumberFormat="1" applyFill="1" applyBorder="1" applyProtection="1">
      <protection locked="0"/>
    </xf>
    <xf numFmtId="9" fontId="8" fillId="16" borderId="11" xfId="7" applyNumberFormat="1" applyFill="1" applyBorder="1" applyProtection="1">
      <protection locked="0"/>
    </xf>
    <xf numFmtId="9" fontId="9" fillId="16" borderId="15" xfId="9" applyNumberFormat="1" applyFill="1" applyBorder="1"/>
    <xf numFmtId="9" fontId="9" fillId="16" borderId="46" xfId="9" applyNumberFormat="1" applyFill="1" applyBorder="1"/>
    <xf numFmtId="0" fontId="0" fillId="15" borderId="5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164" fontId="6" fillId="15" borderId="5" xfId="5" applyNumberFormat="1" applyFill="1" applyBorder="1"/>
    <xf numFmtId="164" fontId="6" fillId="14" borderId="5" xfId="5" applyNumberFormat="1" applyFill="1" applyBorder="1"/>
    <xf numFmtId="0" fontId="0" fillId="16" borderId="40" xfId="0" applyFont="1" applyFill="1" applyBorder="1" applyAlignment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164" fontId="6" fillId="16" borderId="40" xfId="5" applyNumberFormat="1" applyFill="1" applyBorder="1"/>
    <xf numFmtId="164" fontId="6" fillId="16" borderId="45" xfId="5" applyNumberFormat="1" applyFill="1" applyBorder="1"/>
    <xf numFmtId="164" fontId="6" fillId="15" borderId="11" xfId="5" applyNumberFormat="1" applyFill="1" applyBorder="1"/>
    <xf numFmtId="164" fontId="6" fillId="14" borderId="11" xfId="5" applyNumberFormat="1" applyFill="1" applyBorder="1"/>
    <xf numFmtId="0" fontId="0" fillId="12" borderId="15" xfId="0" applyFont="1" applyFill="1" applyBorder="1" applyAlignment="1">
      <alignment horizontal="center" vertical="center"/>
    </xf>
    <xf numFmtId="164" fontId="6" fillId="12" borderId="15" xfId="5" applyNumberFormat="1" applyFill="1" applyBorder="1"/>
    <xf numFmtId="164" fontId="6" fillId="12" borderId="46" xfId="5" applyNumberFormat="1" applyFill="1" applyBorder="1"/>
    <xf numFmtId="0" fontId="0" fillId="12" borderId="40" xfId="0" applyFont="1" applyFill="1" applyBorder="1" applyAlignment="1">
      <alignment horizontal="center" vertical="center"/>
    </xf>
    <xf numFmtId="166" fontId="16" fillId="5" borderId="40" xfId="9" applyNumberFormat="1" applyFont="1" applyFill="1" applyBorder="1"/>
    <xf numFmtId="166" fontId="16" fillId="5" borderId="10" xfId="9" applyNumberFormat="1" applyFont="1" applyFill="1" applyBorder="1"/>
    <xf numFmtId="166" fontId="16" fillId="5" borderId="45" xfId="9" applyNumberFormat="1" applyFont="1" applyFill="1" applyBorder="1"/>
    <xf numFmtId="166" fontId="16" fillId="5" borderId="12" xfId="9" applyNumberFormat="1" applyFont="1" applyFill="1" applyBorder="1"/>
    <xf numFmtId="9" fontId="8" fillId="14" borderId="16" xfId="7" applyNumberFormat="1" applyFill="1" applyBorder="1" applyProtection="1">
      <protection locked="0"/>
    </xf>
    <xf numFmtId="9" fontId="8" fillId="14" borderId="47" xfId="7" applyNumberFormat="1" applyFill="1" applyBorder="1" applyProtection="1">
      <protection locked="0"/>
    </xf>
    <xf numFmtId="164" fontId="15" fillId="4" borderId="10" xfId="4" applyNumberFormat="1" applyFont="1" applyBorder="1" applyAlignment="1" applyProtection="1">
      <alignment horizontal="left" vertical="top"/>
      <protection locked="0"/>
    </xf>
    <xf numFmtId="164" fontId="15" fillId="4" borderId="12" xfId="4" applyNumberFormat="1" applyFont="1" applyBorder="1" applyAlignment="1" applyProtection="1">
      <alignment horizontal="left" vertical="top"/>
      <protection locked="0"/>
    </xf>
    <xf numFmtId="0" fontId="22" fillId="10" borderId="60" xfId="1" applyFont="1" applyFill="1" applyBorder="1" applyAlignment="1">
      <alignment horizontal="center" vertical="center"/>
    </xf>
    <xf numFmtId="0" fontId="22" fillId="10" borderId="61" xfId="1" applyFont="1" applyFill="1" applyBorder="1" applyAlignment="1">
      <alignment horizontal="center" vertical="center"/>
    </xf>
    <xf numFmtId="0" fontId="22" fillId="10" borderId="62" xfId="1" applyFont="1" applyFill="1" applyBorder="1" applyAlignment="1">
      <alignment horizontal="center" vertical="center"/>
    </xf>
    <xf numFmtId="0" fontId="19" fillId="8" borderId="58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0" fillId="6" borderId="40" xfId="8" applyFont="1" applyBorder="1" applyAlignment="1">
      <alignment horizontal="left" vertical="top"/>
    </xf>
    <xf numFmtId="0" fontId="0" fillId="6" borderId="5" xfId="8" applyFont="1" applyBorder="1" applyAlignment="1">
      <alignment horizontal="left" vertical="top"/>
    </xf>
    <xf numFmtId="0" fontId="0" fillId="6" borderId="10" xfId="8" applyFont="1" applyBorder="1" applyAlignment="1">
      <alignment horizontal="left" vertical="top"/>
    </xf>
    <xf numFmtId="0" fontId="0" fillId="6" borderId="66" xfId="8" applyFont="1" applyBorder="1" applyAlignment="1">
      <alignment horizontal="left" vertical="top"/>
    </xf>
    <xf numFmtId="0" fontId="0" fillId="6" borderId="67" xfId="8" applyFont="1" applyBorder="1" applyAlignment="1">
      <alignment horizontal="left" vertical="top"/>
    </xf>
    <xf numFmtId="0" fontId="0" fillId="6" borderId="68" xfId="8" applyFont="1" applyBorder="1" applyAlignment="1">
      <alignment horizontal="left" vertical="top"/>
    </xf>
    <xf numFmtId="0" fontId="0" fillId="8" borderId="14" xfId="0" applyFill="1" applyBorder="1" applyAlignment="1">
      <alignment horizontal="left" vertical="top" wrapText="1"/>
    </xf>
    <xf numFmtId="0" fontId="0" fillId="8" borderId="0" xfId="0" applyFill="1" applyBorder="1" applyAlignment="1">
      <alignment horizontal="left" vertical="top" wrapText="1"/>
    </xf>
    <xf numFmtId="0" fontId="0" fillId="8" borderId="13" xfId="0" applyFill="1" applyBorder="1" applyAlignment="1">
      <alignment horizontal="left" vertical="top" wrapText="1"/>
    </xf>
    <xf numFmtId="0" fontId="0" fillId="8" borderId="34" xfId="0" applyFill="1" applyBorder="1" applyAlignment="1">
      <alignment horizontal="left" vertical="top" wrapText="1"/>
    </xf>
    <xf numFmtId="0" fontId="0" fillId="8" borderId="59" xfId="0" applyFill="1" applyBorder="1" applyAlignment="1">
      <alignment horizontal="left" vertical="top" wrapText="1"/>
    </xf>
    <xf numFmtId="0" fontId="0" fillId="8" borderId="33" xfId="0" applyFill="1" applyBorder="1" applyAlignment="1">
      <alignment horizontal="left" vertical="top" wrapText="1"/>
    </xf>
    <xf numFmtId="0" fontId="0" fillId="8" borderId="49" xfId="0" applyFill="1" applyBorder="1" applyAlignment="1">
      <alignment horizontal="left" vertical="top" wrapText="1"/>
    </xf>
    <xf numFmtId="0" fontId="0" fillId="8" borderId="48" xfId="0" applyFill="1" applyBorder="1" applyAlignment="1">
      <alignment horizontal="left" vertical="top" wrapText="1"/>
    </xf>
    <xf numFmtId="0" fontId="18" fillId="8" borderId="7" xfId="0" applyFont="1" applyFill="1" applyBorder="1" applyAlignment="1">
      <alignment horizontal="left" vertical="top"/>
    </xf>
    <xf numFmtId="0" fontId="18" fillId="8" borderId="34" xfId="0" applyFont="1" applyFill="1" applyBorder="1" applyAlignment="1">
      <alignment horizontal="left" vertical="top"/>
    </xf>
    <xf numFmtId="0" fontId="11" fillId="8" borderId="40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24" fillId="13" borderId="35" xfId="0" applyFont="1" applyFill="1" applyBorder="1" applyAlignment="1">
      <alignment horizontal="center" vertical="center"/>
    </xf>
    <xf numFmtId="0" fontId="24" fillId="13" borderId="39" xfId="0" applyFont="1" applyFill="1" applyBorder="1" applyAlignment="1">
      <alignment horizontal="center" vertical="center"/>
    </xf>
    <xf numFmtId="0" fontId="0" fillId="6" borderId="45" xfId="8" applyFont="1" applyBorder="1" applyAlignment="1">
      <alignment horizontal="left" vertical="top"/>
    </xf>
    <xf numFmtId="0" fontId="0" fillId="6" borderId="11" xfId="8" applyFont="1" applyBorder="1" applyAlignment="1">
      <alignment horizontal="left" vertical="top"/>
    </xf>
    <xf numFmtId="0" fontId="0" fillId="6" borderId="12" xfId="8" applyFont="1" applyBorder="1" applyAlignment="1">
      <alignment horizontal="left" vertical="top"/>
    </xf>
    <xf numFmtId="0" fontId="19" fillId="0" borderId="5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11" fillId="14" borderId="15" xfId="0" applyFont="1" applyFill="1" applyBorder="1" applyAlignment="1">
      <alignment horizontal="center" vertical="center"/>
    </xf>
    <xf numFmtId="0" fontId="24" fillId="13" borderId="35" xfId="0" applyFont="1" applyFill="1" applyBorder="1" applyAlignment="1">
      <alignment horizontal="center" vertical="center" wrapText="1"/>
    </xf>
    <xf numFmtId="0" fontId="24" fillId="13" borderId="36" xfId="0" applyFont="1" applyFill="1" applyBorder="1" applyAlignment="1">
      <alignment horizontal="center" vertical="center" wrapText="1"/>
    </xf>
    <xf numFmtId="0" fontId="24" fillId="13" borderId="39" xfId="0" applyFont="1" applyFill="1" applyBorder="1" applyAlignment="1">
      <alignment horizontal="center" vertical="center" wrapText="1"/>
    </xf>
    <xf numFmtId="0" fontId="25" fillId="13" borderId="38" xfId="0" applyFont="1" applyFill="1" applyBorder="1" applyAlignment="1">
      <alignment horizontal="center" vertical="center"/>
    </xf>
    <xf numFmtId="0" fontId="24" fillId="13" borderId="36" xfId="0" applyFont="1" applyFill="1" applyBorder="1" applyAlignment="1">
      <alignment horizontal="center" vertical="center"/>
    </xf>
    <xf numFmtId="0" fontId="24" fillId="13" borderId="37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6" borderId="40" xfId="0" applyFont="1" applyFill="1" applyBorder="1" applyAlignment="1">
      <alignment horizontal="center" vertical="center"/>
    </xf>
    <xf numFmtId="0" fontId="11" fillId="16" borderId="5" xfId="0" applyFont="1" applyFill="1" applyBorder="1" applyAlignment="1">
      <alignment horizontal="center" vertical="center"/>
    </xf>
    <xf numFmtId="0" fontId="25" fillId="13" borderId="35" xfId="0" applyFont="1" applyFill="1" applyBorder="1" applyAlignment="1">
      <alignment horizontal="center" vertical="center"/>
    </xf>
    <xf numFmtId="0" fontId="11" fillId="16" borderId="40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 wrapText="1"/>
    </xf>
    <xf numFmtId="9" fontId="13" fillId="11" borderId="14" xfId="0" applyNumberFormat="1" applyFont="1" applyFill="1" applyBorder="1" applyAlignment="1">
      <alignment horizontal="center" vertical="center" textRotation="90"/>
    </xf>
    <xf numFmtId="9" fontId="13" fillId="11" borderId="33" xfId="0" applyNumberFormat="1" applyFont="1" applyFill="1" applyBorder="1" applyAlignment="1">
      <alignment horizontal="center" vertical="center" textRotation="90"/>
    </xf>
    <xf numFmtId="9" fontId="13" fillId="11" borderId="13" xfId="0" applyNumberFormat="1" applyFont="1" applyFill="1" applyBorder="1" applyAlignment="1">
      <alignment horizontal="center"/>
    </xf>
    <xf numFmtId="9" fontId="13" fillId="11" borderId="34" xfId="0" applyNumberFormat="1" applyFont="1" applyFill="1" applyBorder="1" applyAlignment="1">
      <alignment horizontal="center"/>
    </xf>
    <xf numFmtId="0" fontId="12" fillId="6" borderId="50" xfId="8" applyFont="1" applyBorder="1" applyAlignment="1">
      <alignment horizontal="center" vertical="center" wrapText="1"/>
    </xf>
    <xf numFmtId="0" fontId="12" fillId="6" borderId="51" xfId="8" applyFont="1" applyBorder="1" applyAlignment="1">
      <alignment horizontal="center" vertical="center" wrapText="1"/>
    </xf>
    <xf numFmtId="0" fontId="12" fillId="6" borderId="52" xfId="8" applyFont="1" applyBorder="1" applyAlignment="1">
      <alignment horizontal="center" vertical="center" wrapText="1"/>
    </xf>
    <xf numFmtId="0" fontId="12" fillId="6" borderId="53" xfId="8" applyFont="1" applyBorder="1" applyAlignment="1">
      <alignment horizontal="center" vertical="center" wrapText="1"/>
    </xf>
    <xf numFmtId="0" fontId="12" fillId="6" borderId="0" xfId="8" applyFont="1" applyBorder="1" applyAlignment="1">
      <alignment horizontal="center" vertical="center" wrapText="1"/>
    </xf>
    <xf numFmtId="0" fontId="12" fillId="6" borderId="54" xfId="8" applyFont="1" applyBorder="1" applyAlignment="1">
      <alignment horizontal="center" vertical="center" wrapText="1"/>
    </xf>
    <xf numFmtId="0" fontId="12" fillId="6" borderId="55" xfId="8" applyFont="1" applyBorder="1" applyAlignment="1">
      <alignment horizontal="center" vertical="center" wrapText="1"/>
    </xf>
    <xf numFmtId="0" fontId="12" fillId="6" borderId="56" xfId="8" applyFont="1" applyBorder="1" applyAlignment="1">
      <alignment horizontal="center" vertical="center" wrapText="1"/>
    </xf>
    <xf numFmtId="0" fontId="12" fillId="6" borderId="57" xfId="8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0" borderId="0" xfId="11" applyAlignment="1">
      <alignment horizontal="left" vertical="top"/>
    </xf>
    <xf numFmtId="0" fontId="0" fillId="0" borderId="0" xfId="0" applyAlignment="1">
      <alignment horizontal="left" vertical="top"/>
    </xf>
  </cellXfs>
  <cellStyles count="12">
    <cellStyle name="20% - Colore 1" xfId="10" builtinId="30"/>
    <cellStyle name="Calcolo" xfId="6" builtinId="22"/>
    <cellStyle name="Collegamento ipertestuale" xfId="11" builtinId="8"/>
    <cellStyle name="Neutrale" xfId="4" builtinId="28"/>
    <cellStyle name="Normale" xfId="0" builtinId="0"/>
    <cellStyle name="Nota" xfId="8" builtinId="10"/>
    <cellStyle name="Output" xfId="5" builtinId="21"/>
    <cellStyle name="Testo avviso" xfId="7" builtinId="11"/>
    <cellStyle name="Testo descrittivo" xfId="9" builtinId="53"/>
    <cellStyle name="Titolo 1" xfId="1" builtinId="16"/>
    <cellStyle name="Valore non valido" xfId="3" builtinId="27"/>
    <cellStyle name="Valore valido" xfId="2" builtinId="26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arhed3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14"/>
  <sheetViews>
    <sheetView workbookViewId="0">
      <selection activeCell="C14" sqref="C14"/>
    </sheetView>
  </sheetViews>
  <sheetFormatPr defaultRowHeight="15"/>
  <cols>
    <col min="1" max="1" width="3.42578125" customWidth="1"/>
    <col min="2" max="2" width="11.28515625" bestFit="1" customWidth="1"/>
    <col min="3" max="5" width="10.7109375" customWidth="1"/>
    <col min="6" max="6" width="5.42578125" customWidth="1"/>
    <col min="7" max="7" width="11.28515625" bestFit="1" customWidth="1"/>
    <col min="8" max="10" width="10.7109375" customWidth="1"/>
    <col min="12" max="12" width="6.85546875" customWidth="1"/>
    <col min="13" max="13" width="13.28515625" customWidth="1"/>
    <col min="14" max="14" width="9.140625" customWidth="1"/>
    <col min="15" max="15" width="10.42578125" customWidth="1"/>
    <col min="16" max="16" width="7.7109375" customWidth="1"/>
    <col min="17" max="17" width="9.85546875" customWidth="1"/>
    <col min="18" max="18" width="10.5703125" customWidth="1"/>
  </cols>
  <sheetData>
    <row r="1" spans="2:18" ht="18" customHeight="1" thickBot="1"/>
    <row r="2" spans="2:18" ht="45" customHeight="1" thickBot="1">
      <c r="B2" s="94" t="s">
        <v>29</v>
      </c>
      <c r="C2" s="95"/>
      <c r="D2" s="95"/>
      <c r="E2" s="96"/>
      <c r="G2" s="94" t="s">
        <v>32</v>
      </c>
      <c r="H2" s="95"/>
      <c r="I2" s="95"/>
      <c r="J2" s="96"/>
      <c r="L2" s="97" t="s">
        <v>20</v>
      </c>
      <c r="M2" s="98"/>
      <c r="N2" s="98"/>
      <c r="O2" s="98"/>
      <c r="P2" s="98"/>
      <c r="Q2" s="98"/>
      <c r="R2" s="99"/>
    </row>
    <row r="3" spans="2:18" ht="15.75" thickTop="1">
      <c r="B3" s="49"/>
      <c r="C3" s="46" t="s">
        <v>33</v>
      </c>
      <c r="D3" s="46" t="s">
        <v>34</v>
      </c>
      <c r="E3" s="50" t="s">
        <v>0</v>
      </c>
      <c r="G3" s="49"/>
      <c r="H3" s="46" t="s">
        <v>33</v>
      </c>
      <c r="I3" s="46" t="s">
        <v>34</v>
      </c>
      <c r="J3" s="50" t="s">
        <v>0</v>
      </c>
      <c r="L3" s="100" t="s">
        <v>35</v>
      </c>
      <c r="M3" s="101"/>
      <c r="N3" s="101"/>
      <c r="O3" s="101"/>
      <c r="P3" s="101"/>
      <c r="Q3" s="101"/>
      <c r="R3" s="102"/>
    </row>
    <row r="4" spans="2:18">
      <c r="B4" s="51" t="s">
        <v>25</v>
      </c>
      <c r="C4" s="47">
        <v>0.3</v>
      </c>
      <c r="D4" s="47">
        <v>-0.2</v>
      </c>
      <c r="E4" s="52">
        <f>VLOOKUP(C4, corrections!$B$2:$AI$35, MATCH(settings!D4, corrections!$B$2:$AI$2, 0), FALSE)</f>
        <v>4.0000000000000036E-2</v>
      </c>
      <c r="G4" s="51" t="s">
        <v>25</v>
      </c>
      <c r="H4" s="47">
        <v>0.3</v>
      </c>
      <c r="I4" s="47">
        <v>-0.2</v>
      </c>
      <c r="J4" s="52">
        <f>VLOOKUP(H4, corrections!$B$2:$AI$35, MATCH(settings!I4, corrections!$B$2:$AI$2, 0), FALSE)</f>
        <v>4.0000000000000036E-2</v>
      </c>
      <c r="L4" s="103" t="s">
        <v>36</v>
      </c>
      <c r="M4" s="104"/>
      <c r="N4" s="104"/>
      <c r="O4" s="104"/>
      <c r="P4" s="104"/>
      <c r="Q4" s="104"/>
      <c r="R4" s="105"/>
    </row>
    <row r="5" spans="2:18">
      <c r="B5" s="51" t="s">
        <v>26</v>
      </c>
      <c r="C5" s="48">
        <v>0.3</v>
      </c>
      <c r="D5" s="47">
        <v>-0.2</v>
      </c>
      <c r="E5" s="52">
        <f>VLOOKUP(C5, corrections!$B$2:$AI$35, MATCH(settings!D5, corrections!$B$2:$AI$2, 0), FALSE)</f>
        <v>4.0000000000000036E-2</v>
      </c>
      <c r="G5" s="51" t="s">
        <v>26</v>
      </c>
      <c r="H5" s="48">
        <v>0.3</v>
      </c>
      <c r="I5" s="47">
        <v>-0.2</v>
      </c>
      <c r="J5" s="52">
        <f>VLOOKUP(H5, corrections!$B$2:$AI$35, MATCH(settings!I5, corrections!$B$2:$AI$2, 0), FALSE)</f>
        <v>4.0000000000000036E-2</v>
      </c>
      <c r="L5" s="103" t="s">
        <v>37</v>
      </c>
      <c r="M5" s="104"/>
      <c r="N5" s="104"/>
      <c r="O5" s="104"/>
      <c r="P5" s="104"/>
      <c r="Q5" s="104"/>
      <c r="R5" s="105"/>
    </row>
    <row r="6" spans="2:18">
      <c r="B6" s="51" t="s">
        <v>27</v>
      </c>
      <c r="C6" s="48">
        <v>0.25</v>
      </c>
      <c r="D6" s="47">
        <v>-0.2</v>
      </c>
      <c r="E6" s="52">
        <f>VLOOKUP(C6, corrections!$B$2:$AI$35, MATCH(settings!D6, corrections!$B$2:$AI$2, 0), FALSE)</f>
        <v>0</v>
      </c>
      <c r="G6" s="51" t="s">
        <v>27</v>
      </c>
      <c r="H6" s="48">
        <v>-5.0000000000000898E-2</v>
      </c>
      <c r="I6" s="47">
        <v>-0.2</v>
      </c>
      <c r="J6" s="52">
        <f>VLOOKUP(H6, corrections!$B$2:$AI$35, MATCH(settings!I6, corrections!$B$2:$AI$2, 0), FALSE)</f>
        <v>-0.24000000000000066</v>
      </c>
      <c r="L6" s="103" t="s">
        <v>38</v>
      </c>
      <c r="M6" s="104"/>
      <c r="N6" s="104"/>
      <c r="O6" s="104"/>
      <c r="P6" s="104"/>
      <c r="Q6" s="104"/>
      <c r="R6" s="105"/>
    </row>
    <row r="7" spans="2:18" ht="15.75" thickBot="1">
      <c r="B7" s="53" t="s">
        <v>28</v>
      </c>
      <c r="C7" s="54">
        <v>0.25</v>
      </c>
      <c r="D7" s="55">
        <v>-0.2</v>
      </c>
      <c r="E7" s="56">
        <f>VLOOKUP(C7, corrections!$B$2:$AI$35, MATCH(settings!D7, corrections!$B$2:$AI$2, 0), FALSE)</f>
        <v>0</v>
      </c>
      <c r="G7" s="53" t="s">
        <v>28</v>
      </c>
      <c r="H7" s="54">
        <v>-5.0000000000000898E-2</v>
      </c>
      <c r="I7" s="55">
        <v>-0.2</v>
      </c>
      <c r="J7" s="56">
        <f>VLOOKUP(H7, corrections!$B$2:$AI$35, MATCH(settings!I7, corrections!$B$2:$AI$2, 0), FALSE)</f>
        <v>-0.24000000000000066</v>
      </c>
    </row>
    <row r="8" spans="2:18" ht="15.75" thickBot="1"/>
    <row r="9" spans="2:18" ht="45" customHeight="1" thickBot="1">
      <c r="B9" s="94" t="s">
        <v>30</v>
      </c>
      <c r="C9" s="95"/>
      <c r="D9" s="95"/>
      <c r="E9" s="96"/>
      <c r="G9" s="94" t="s">
        <v>31</v>
      </c>
      <c r="H9" s="95"/>
      <c r="I9" s="95"/>
      <c r="J9" s="96"/>
    </row>
    <row r="10" spans="2:18" ht="15.75" thickTop="1">
      <c r="B10" s="49"/>
      <c r="C10" s="46" t="s">
        <v>33</v>
      </c>
      <c r="D10" s="46" t="s">
        <v>34</v>
      </c>
      <c r="E10" s="50" t="s">
        <v>0</v>
      </c>
      <c r="G10" s="49"/>
      <c r="H10" s="46" t="s">
        <v>33</v>
      </c>
      <c r="I10" s="46" t="s">
        <v>34</v>
      </c>
      <c r="J10" s="50" t="s">
        <v>0</v>
      </c>
    </row>
    <row r="11" spans="2:18">
      <c r="B11" s="51" t="s">
        <v>25</v>
      </c>
      <c r="C11" s="47">
        <v>0.35</v>
      </c>
      <c r="D11" s="47">
        <v>-0.25</v>
      </c>
      <c r="E11" s="52">
        <f>VLOOKUP(C11, corrections!$B$2:$AI$35, MATCH(settings!D11, corrections!$B$2:$AI$2, 0), FALSE)</f>
        <v>1.2500000000000178E-2</v>
      </c>
      <c r="G11" s="51" t="s">
        <v>25</v>
      </c>
      <c r="H11" s="47">
        <v>0.35</v>
      </c>
      <c r="I11" s="47">
        <v>-0.25</v>
      </c>
      <c r="J11" s="52">
        <f>VLOOKUP(H11, corrections!$B$2:$AI$35, MATCH(settings!I11, corrections!$B$2:$AI$2, 0), FALSE)</f>
        <v>1.2500000000000178E-2</v>
      </c>
    </row>
    <row r="12" spans="2:18">
      <c r="B12" s="51" t="s">
        <v>26</v>
      </c>
      <c r="C12" s="48">
        <v>0.35</v>
      </c>
      <c r="D12" s="47">
        <v>-0.25</v>
      </c>
      <c r="E12" s="52">
        <f>VLOOKUP(C12, corrections!$B$2:$AI$35, MATCH(settings!D12, corrections!$B$2:$AI$2, 0), FALSE)</f>
        <v>1.2500000000000178E-2</v>
      </c>
      <c r="G12" s="51" t="s">
        <v>26</v>
      </c>
      <c r="H12" s="48">
        <v>0.35</v>
      </c>
      <c r="I12" s="47">
        <v>-0.25</v>
      </c>
      <c r="J12" s="52">
        <f>VLOOKUP(H12, corrections!$B$2:$AI$35, MATCH(settings!I12, corrections!$B$2:$AI$2, 0), FALSE)</f>
        <v>1.2500000000000178E-2</v>
      </c>
    </row>
    <row r="13" spans="2:18">
      <c r="B13" s="51" t="s">
        <v>27</v>
      </c>
      <c r="C13" s="48">
        <v>0.35</v>
      </c>
      <c r="D13" s="47">
        <v>-0.25</v>
      </c>
      <c r="E13" s="52">
        <f>VLOOKUP(C13, corrections!$B$2:$AI$35, MATCH(settings!D13, corrections!$B$2:$AI$2, 0), FALSE)</f>
        <v>1.2500000000000178E-2</v>
      </c>
      <c r="G13" s="51" t="s">
        <v>27</v>
      </c>
      <c r="H13" s="48">
        <v>-9.9920072216264108E-16</v>
      </c>
      <c r="I13" s="47">
        <v>-0.25</v>
      </c>
      <c r="J13" s="52">
        <f>VLOOKUP(H13, corrections!$B$2:$AI$35, MATCH(settings!I13, corrections!$B$2:$AI$2, 0), FALSE)</f>
        <v>-0.25000000000000078</v>
      </c>
    </row>
    <row r="14" spans="2:18" ht="15.75" thickBot="1">
      <c r="B14" s="53" t="s">
        <v>28</v>
      </c>
      <c r="C14" s="54">
        <v>0.35</v>
      </c>
      <c r="D14" s="55">
        <v>-0.25</v>
      </c>
      <c r="E14" s="56">
        <f>VLOOKUP(C14, corrections!$B$2:$AI$35, MATCH(settings!D14, corrections!$B$2:$AI$2, 0), FALSE)</f>
        <v>1.2500000000000178E-2</v>
      </c>
      <c r="G14" s="53" t="s">
        <v>28</v>
      </c>
      <c r="H14" s="54">
        <v>-9.9920072216264108E-16</v>
      </c>
      <c r="I14" s="55">
        <v>-0.25</v>
      </c>
      <c r="J14" s="56">
        <f>VLOOKUP(H14, corrections!$B$2:$AI$35, MATCH(settings!I14, corrections!$B$2:$AI$2, 0), FALSE)</f>
        <v>-0.25000000000000078</v>
      </c>
    </row>
  </sheetData>
  <sheetProtection sheet="1" objects="1" scenarios="1" selectLockedCells="1"/>
  <mergeCells count="9">
    <mergeCell ref="G9:J9"/>
    <mergeCell ref="G2:J2"/>
    <mergeCell ref="B2:E2"/>
    <mergeCell ref="B9:E9"/>
    <mergeCell ref="L2:R2"/>
    <mergeCell ref="L3:R3"/>
    <mergeCell ref="L4:R4"/>
    <mergeCell ref="L5:R5"/>
    <mergeCell ref="L6:R6"/>
  </mergeCells>
  <conditionalFormatting sqref="E4:E7 J4:J7 J11:J14 E11:E14">
    <cfRule type="cellIs" dxfId="1" priority="1" operator="lessThan">
      <formula>-0.0000000000001</formula>
    </cfRule>
    <cfRule type="cellIs" dxfId="0" priority="2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corrections!$B$3:$B$35</xm:f>
          </x14:formula1>
          <xm:sqref>C4:C7 H4:H7 C11:C14 H11:H14</xm:sqref>
        </x14:dataValidation>
        <x14:dataValidation type="list" allowBlank="1" showInputMessage="1" showErrorMessage="1">
          <x14:formula1>
            <xm:f>corrections!$C$2:$AI$2</xm:f>
          </x14:formula1>
          <xm:sqref>D4:D7 D11:D14 I4:I7 I11:I14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Y457"/>
  <sheetViews>
    <sheetView workbookViewId="0">
      <selection activeCell="A4" sqref="A4"/>
    </sheetView>
  </sheetViews>
  <sheetFormatPr defaultRowHeight="15"/>
  <cols>
    <col min="1" max="4" width="8.5703125" customWidth="1"/>
    <col min="5" max="10" width="10.5703125" bestFit="1" customWidth="1"/>
    <col min="11" max="16" width="8.5703125" customWidth="1"/>
    <col min="17" max="17" width="6" style="45" customWidth="1"/>
    <col min="24" max="24" width="12.140625" customWidth="1"/>
  </cols>
  <sheetData>
    <row r="1" spans="1:51" ht="41.25" customHeight="1" thickBot="1">
      <c r="A1" s="128" t="s">
        <v>43</v>
      </c>
      <c r="B1" s="129"/>
      <c r="C1" s="129"/>
      <c r="D1" s="130"/>
      <c r="E1" s="131" t="s">
        <v>40</v>
      </c>
      <c r="F1" s="132"/>
      <c r="G1" s="133"/>
      <c r="H1" s="140" t="s">
        <v>41</v>
      </c>
      <c r="I1" s="132"/>
      <c r="J1" s="133"/>
      <c r="K1" s="118" t="s">
        <v>39</v>
      </c>
      <c r="L1" s="132"/>
      <c r="M1" s="132"/>
      <c r="N1" s="133"/>
      <c r="O1" s="118" t="s">
        <v>11</v>
      </c>
      <c r="P1" s="119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</row>
    <row r="2" spans="1:51" ht="22.5" customHeight="1">
      <c r="A2" s="116" t="s">
        <v>6</v>
      </c>
      <c r="B2" s="134"/>
      <c r="C2" s="134" t="s">
        <v>7</v>
      </c>
      <c r="D2" s="117"/>
      <c r="E2" s="135" t="s">
        <v>8</v>
      </c>
      <c r="F2" s="136" t="s">
        <v>9</v>
      </c>
      <c r="G2" s="137" t="s">
        <v>10</v>
      </c>
      <c r="H2" s="141" t="s">
        <v>8</v>
      </c>
      <c r="I2" s="142" t="s">
        <v>9</v>
      </c>
      <c r="J2" s="143" t="s">
        <v>10</v>
      </c>
      <c r="K2" s="138" t="s">
        <v>6</v>
      </c>
      <c r="L2" s="139"/>
      <c r="M2" s="126" t="s">
        <v>7</v>
      </c>
      <c r="N2" s="127"/>
      <c r="O2" s="116" t="s">
        <v>12</v>
      </c>
      <c r="P2" s="117"/>
      <c r="R2" s="123" t="s">
        <v>20</v>
      </c>
      <c r="S2" s="124"/>
      <c r="T2" s="124"/>
      <c r="U2" s="124"/>
      <c r="V2" s="124"/>
      <c r="W2" s="124"/>
      <c r="X2" s="12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51">
      <c r="A3" s="85" t="s">
        <v>4</v>
      </c>
      <c r="B3" s="73" t="s">
        <v>5</v>
      </c>
      <c r="C3" s="73" t="s">
        <v>4</v>
      </c>
      <c r="D3" s="77" t="s">
        <v>5</v>
      </c>
      <c r="E3" s="135"/>
      <c r="F3" s="136"/>
      <c r="G3" s="137"/>
      <c r="H3" s="141"/>
      <c r="I3" s="142"/>
      <c r="J3" s="143"/>
      <c r="K3" s="76" t="s">
        <v>4</v>
      </c>
      <c r="L3" s="71" t="s">
        <v>5</v>
      </c>
      <c r="M3" s="72" t="s">
        <v>4</v>
      </c>
      <c r="N3" s="82" t="s">
        <v>5</v>
      </c>
      <c r="O3" s="85" t="s">
        <v>4</v>
      </c>
      <c r="P3" s="77" t="s">
        <v>5</v>
      </c>
      <c r="R3" s="100" t="s">
        <v>23</v>
      </c>
      <c r="S3" s="101"/>
      <c r="T3" s="101"/>
      <c r="U3" s="101"/>
      <c r="V3" s="101"/>
      <c r="W3" s="101"/>
      <c r="X3" s="102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51">
      <c r="A4" s="57">
        <v>2.54</v>
      </c>
      <c r="B4" s="58">
        <v>3.18</v>
      </c>
      <c r="C4" s="58">
        <v>1.77</v>
      </c>
      <c r="D4" s="92">
        <v>2.23</v>
      </c>
      <c r="E4" s="90">
        <v>0.3</v>
      </c>
      <c r="F4" s="61">
        <v>-0.2</v>
      </c>
      <c r="G4" s="63">
        <f>VLOOKUP(prices!E4,corrections!$B$2:$AI$35, MATCH(prices!F4, corrections!$B$2:$AI$2, 0), FALSE)</f>
        <v>4.0000000000000036E-2</v>
      </c>
      <c r="H4" s="66">
        <v>0.35</v>
      </c>
      <c r="I4" s="65">
        <v>-0.2</v>
      </c>
      <c r="J4" s="69">
        <f>VLOOKUP(prices!H4,corrections!$B$2:$AI$35, MATCH(prices!I4, corrections!$B$2:$AI$2, 0), FALSE)</f>
        <v>8.0000000000000071E-2</v>
      </c>
      <c r="K4" s="78">
        <f>SUM(($A4*(1+$E4))*(1+$F4))</f>
        <v>2.6416000000000004</v>
      </c>
      <c r="L4" s="74">
        <f>SUM(($B4*(1+$E4))*(1+$F4))</f>
        <v>3.3072000000000004</v>
      </c>
      <c r="M4" s="75">
        <f>SUM(($C4*(1+$H4))*(1+$I4))</f>
        <v>1.9116000000000004</v>
      </c>
      <c r="N4" s="83">
        <f>SUM(($D4*(1+$H4))*(1+$I4))</f>
        <v>2.4084000000000003</v>
      </c>
      <c r="O4" s="86">
        <f>SUM($K4-$M4)</f>
        <v>0.73</v>
      </c>
      <c r="P4" s="87">
        <f>SUM($L4-$N4)</f>
        <v>0.89880000000000004</v>
      </c>
      <c r="R4" s="100" t="s">
        <v>42</v>
      </c>
      <c r="S4" s="101"/>
      <c r="T4" s="101"/>
      <c r="U4" s="101"/>
      <c r="V4" s="101"/>
      <c r="W4" s="101"/>
      <c r="X4" s="102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</row>
    <row r="5" spans="1:51" ht="15.75" thickBot="1">
      <c r="A5" s="57"/>
      <c r="B5" s="58"/>
      <c r="C5" s="58"/>
      <c r="D5" s="92"/>
      <c r="E5" s="90">
        <v>-9.9920072216264108E-16</v>
      </c>
      <c r="F5" s="61">
        <v>-9.9920072216264108E-16</v>
      </c>
      <c r="G5" s="63">
        <f>VLOOKUP(prices!E5,corrections!$B$2:$AI$35, MATCH(prices!F5, corrections!$B$2:$AI$2, 0), FALSE)</f>
        <v>-1.9984014443252818E-15</v>
      </c>
      <c r="H5" s="66">
        <v>0.35</v>
      </c>
      <c r="I5" s="65">
        <v>-0.25</v>
      </c>
      <c r="J5" s="69">
        <f>VLOOKUP(prices!H5,corrections!$B$2:$AI$35, MATCH(prices!I5, corrections!$B$2:$AI$2, 0), FALSE)</f>
        <v>1.2500000000000178E-2</v>
      </c>
      <c r="K5" s="78">
        <f t="shared" ref="K5:K51" si="0">SUM(($A5*(1+$E5))*(1+$F5))</f>
        <v>0</v>
      </c>
      <c r="L5" s="74">
        <f t="shared" ref="L5:L51" si="1">SUM(($B5*(1+$E5))*(1+$F5))</f>
        <v>0</v>
      </c>
      <c r="M5" s="75">
        <f t="shared" ref="M5:M51" si="2">SUM(($C5*(1+$H5))*(1+$I5))</f>
        <v>0</v>
      </c>
      <c r="N5" s="83">
        <f t="shared" ref="N5:N51" si="3">SUM(($D5*(1+$H5))*(1+$I5))</f>
        <v>0</v>
      </c>
      <c r="O5" s="86">
        <f t="shared" ref="O5:O51" si="4">SUM($K5-$M5)</f>
        <v>0</v>
      </c>
      <c r="P5" s="87">
        <f t="shared" ref="P5:P51" si="5">SUM($L5-$N5)</f>
        <v>0</v>
      </c>
      <c r="R5" s="120" t="s">
        <v>24</v>
      </c>
      <c r="S5" s="121"/>
      <c r="T5" s="121"/>
      <c r="U5" s="121"/>
      <c r="V5" s="121"/>
      <c r="W5" s="121"/>
      <c r="X5" s="122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</row>
    <row r="6" spans="1:51" ht="15.75" thickBot="1">
      <c r="A6" s="57"/>
      <c r="B6" s="58"/>
      <c r="C6" s="58"/>
      <c r="D6" s="92"/>
      <c r="E6" s="90">
        <v>-9.9920072216264108E-16</v>
      </c>
      <c r="F6" s="61">
        <v>-9.9920072216264108E-16</v>
      </c>
      <c r="G6" s="63">
        <f>VLOOKUP(prices!E6,corrections!$B$2:$AI$35, MATCH(prices!F6, corrections!$B$2:$AI$2, 0), FALSE)</f>
        <v>-1.9984014443252818E-15</v>
      </c>
      <c r="H6" s="66">
        <v>0.35</v>
      </c>
      <c r="I6" s="65">
        <v>-0.25</v>
      </c>
      <c r="J6" s="69">
        <f>VLOOKUP(prices!H6,corrections!$B$2:$AI$35, MATCH(prices!I6, corrections!$B$2:$AI$2, 0), FALSE)</f>
        <v>1.2500000000000178E-2</v>
      </c>
      <c r="K6" s="78">
        <f t="shared" si="0"/>
        <v>0</v>
      </c>
      <c r="L6" s="74">
        <f t="shared" si="1"/>
        <v>0</v>
      </c>
      <c r="M6" s="75">
        <f t="shared" si="2"/>
        <v>0</v>
      </c>
      <c r="N6" s="83">
        <f t="shared" si="3"/>
        <v>0</v>
      </c>
      <c r="O6" s="86">
        <f t="shared" si="4"/>
        <v>0</v>
      </c>
      <c r="P6" s="87">
        <f t="shared" si="5"/>
        <v>0</v>
      </c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</row>
    <row r="7" spans="1:51" ht="15.75" thickBot="1">
      <c r="A7" s="57"/>
      <c r="B7" s="58"/>
      <c r="C7" s="58"/>
      <c r="D7" s="92"/>
      <c r="E7" s="90">
        <v>-9.9920072216264108E-16</v>
      </c>
      <c r="F7" s="61">
        <v>-9.9920072216264108E-16</v>
      </c>
      <c r="G7" s="63">
        <f>VLOOKUP(prices!E7,corrections!$B$2:$AI$35, MATCH(prices!F7, corrections!$B$2:$AI$2, 0), FALSE)</f>
        <v>-1.9984014443252818E-15</v>
      </c>
      <c r="H7" s="66">
        <v>0.35</v>
      </c>
      <c r="I7" s="65">
        <v>-0.25</v>
      </c>
      <c r="J7" s="69">
        <f>VLOOKUP(prices!H7,corrections!$B$2:$AI$35, MATCH(prices!I7, corrections!$B$2:$AI$2, 0), FALSE)</f>
        <v>1.2500000000000178E-2</v>
      </c>
      <c r="K7" s="78">
        <f t="shared" si="0"/>
        <v>0</v>
      </c>
      <c r="L7" s="74">
        <f t="shared" si="1"/>
        <v>0</v>
      </c>
      <c r="M7" s="75">
        <f t="shared" si="2"/>
        <v>0</v>
      </c>
      <c r="N7" s="83">
        <f t="shared" si="3"/>
        <v>0</v>
      </c>
      <c r="O7" s="86">
        <f t="shared" si="4"/>
        <v>0</v>
      </c>
      <c r="P7" s="87">
        <f t="shared" si="5"/>
        <v>0</v>
      </c>
      <c r="R7" s="114" t="s">
        <v>22</v>
      </c>
      <c r="S7" s="11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</row>
    <row r="8" spans="1:51" ht="15" customHeight="1">
      <c r="A8" s="57"/>
      <c r="B8" s="58"/>
      <c r="C8" s="58"/>
      <c r="D8" s="92"/>
      <c r="E8" s="90">
        <v>-9.9920072216264108E-16</v>
      </c>
      <c r="F8" s="61">
        <v>-9.9920072216264108E-16</v>
      </c>
      <c r="G8" s="63">
        <f>VLOOKUP(prices!E8,corrections!$B$2:$AI$35, MATCH(prices!F8, corrections!$B$2:$AI$2, 0), FALSE)</f>
        <v>-1.9984014443252818E-15</v>
      </c>
      <c r="H8" s="66">
        <v>0.35</v>
      </c>
      <c r="I8" s="65">
        <v>-0.25</v>
      </c>
      <c r="J8" s="69">
        <f>VLOOKUP(prices!H8,corrections!$B$2:$AI$35, MATCH(prices!I8, corrections!$B$2:$AI$2, 0), FALSE)</f>
        <v>1.2500000000000178E-2</v>
      </c>
      <c r="K8" s="78">
        <f t="shared" si="0"/>
        <v>0</v>
      </c>
      <c r="L8" s="74">
        <f t="shared" si="1"/>
        <v>0</v>
      </c>
      <c r="M8" s="75">
        <f t="shared" si="2"/>
        <v>0</v>
      </c>
      <c r="N8" s="83">
        <f t="shared" si="3"/>
        <v>0</v>
      </c>
      <c r="O8" s="86">
        <f t="shared" si="4"/>
        <v>0</v>
      </c>
      <c r="P8" s="87">
        <f t="shared" si="5"/>
        <v>0</v>
      </c>
      <c r="R8" s="106" t="s">
        <v>21</v>
      </c>
      <c r="S8" s="107"/>
      <c r="T8" s="108"/>
      <c r="U8" s="108"/>
      <c r="V8" s="108"/>
      <c r="W8" s="108"/>
      <c r="X8" s="109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</row>
    <row r="9" spans="1:51">
      <c r="A9" s="57"/>
      <c r="B9" s="58"/>
      <c r="C9" s="58"/>
      <c r="D9" s="92"/>
      <c r="E9" s="90">
        <v>-9.9920072216264108E-16</v>
      </c>
      <c r="F9" s="61">
        <v>-9.9920072216264108E-16</v>
      </c>
      <c r="G9" s="63">
        <f>VLOOKUP(prices!E9,corrections!$B$2:$AI$35, MATCH(prices!F9, corrections!$B$2:$AI$2, 0), FALSE)</f>
        <v>-1.9984014443252818E-15</v>
      </c>
      <c r="H9" s="66">
        <v>0.35</v>
      </c>
      <c r="I9" s="65">
        <v>-0.25</v>
      </c>
      <c r="J9" s="69">
        <f>VLOOKUP(prices!H9,corrections!$B$2:$AI$35, MATCH(prices!I9, corrections!$B$2:$AI$2, 0), FALSE)</f>
        <v>1.2500000000000178E-2</v>
      </c>
      <c r="K9" s="78">
        <f t="shared" si="0"/>
        <v>0</v>
      </c>
      <c r="L9" s="74">
        <f t="shared" si="1"/>
        <v>0</v>
      </c>
      <c r="M9" s="75">
        <f t="shared" si="2"/>
        <v>0</v>
      </c>
      <c r="N9" s="83">
        <f t="shared" si="3"/>
        <v>0</v>
      </c>
      <c r="O9" s="86">
        <f t="shared" si="4"/>
        <v>0</v>
      </c>
      <c r="P9" s="87">
        <f t="shared" si="5"/>
        <v>0</v>
      </c>
      <c r="R9" s="106"/>
      <c r="S9" s="107"/>
      <c r="T9" s="107"/>
      <c r="U9" s="107"/>
      <c r="V9" s="107"/>
      <c r="W9" s="107"/>
      <c r="X9" s="110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</row>
    <row r="10" spans="1:51" ht="15.75" thickBot="1">
      <c r="A10" s="57"/>
      <c r="B10" s="58"/>
      <c r="C10" s="58"/>
      <c r="D10" s="92"/>
      <c r="E10" s="90">
        <v>-9.9920072216264108E-16</v>
      </c>
      <c r="F10" s="61">
        <v>-9.9920072216264108E-16</v>
      </c>
      <c r="G10" s="63">
        <f>VLOOKUP(prices!E10,corrections!$B$2:$AI$35, MATCH(prices!F10, corrections!$B$2:$AI$2, 0), FALSE)</f>
        <v>-1.9984014443252818E-15</v>
      </c>
      <c r="H10" s="66">
        <v>0.35</v>
      </c>
      <c r="I10" s="65">
        <v>-0.25</v>
      </c>
      <c r="J10" s="69">
        <f>VLOOKUP(prices!H10,corrections!$B$2:$AI$35, MATCH(prices!I10, corrections!$B$2:$AI$2, 0), FALSE)</f>
        <v>1.2500000000000178E-2</v>
      </c>
      <c r="K10" s="78">
        <f t="shared" si="0"/>
        <v>0</v>
      </c>
      <c r="L10" s="74">
        <f t="shared" si="1"/>
        <v>0</v>
      </c>
      <c r="M10" s="75">
        <f t="shared" si="2"/>
        <v>0</v>
      </c>
      <c r="N10" s="83">
        <f t="shared" si="3"/>
        <v>0</v>
      </c>
      <c r="O10" s="86">
        <f t="shared" si="4"/>
        <v>0</v>
      </c>
      <c r="P10" s="87">
        <f t="shared" si="5"/>
        <v>0</v>
      </c>
      <c r="R10" s="111"/>
      <c r="S10" s="112"/>
      <c r="T10" s="112"/>
      <c r="U10" s="112"/>
      <c r="V10" s="112"/>
      <c r="W10" s="112"/>
      <c r="X10" s="113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</row>
    <row r="11" spans="1:51">
      <c r="A11" s="57"/>
      <c r="B11" s="58"/>
      <c r="C11" s="58"/>
      <c r="D11" s="92"/>
      <c r="E11" s="90">
        <v>-9.9920072216264108E-16</v>
      </c>
      <c r="F11" s="61">
        <v>-9.9920072216264108E-16</v>
      </c>
      <c r="G11" s="63">
        <f>VLOOKUP(prices!E11,corrections!$B$2:$AI$35, MATCH(prices!F11, corrections!$B$2:$AI$2, 0), FALSE)</f>
        <v>-1.9984014443252818E-15</v>
      </c>
      <c r="H11" s="66">
        <v>0.35</v>
      </c>
      <c r="I11" s="65">
        <v>-0.25</v>
      </c>
      <c r="J11" s="69">
        <f>VLOOKUP(prices!H11,corrections!$B$2:$AI$35, MATCH(prices!I11, corrections!$B$2:$AI$2, 0), FALSE)</f>
        <v>1.2500000000000178E-2</v>
      </c>
      <c r="K11" s="78">
        <f t="shared" si="0"/>
        <v>0</v>
      </c>
      <c r="L11" s="74">
        <f t="shared" si="1"/>
        <v>0</v>
      </c>
      <c r="M11" s="75">
        <f t="shared" si="2"/>
        <v>0</v>
      </c>
      <c r="N11" s="83">
        <f t="shared" si="3"/>
        <v>0</v>
      </c>
      <c r="O11" s="86">
        <f t="shared" si="4"/>
        <v>0</v>
      </c>
      <c r="P11" s="87">
        <f t="shared" si="5"/>
        <v>0</v>
      </c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</row>
    <row r="12" spans="1:51">
      <c r="A12" s="57"/>
      <c r="B12" s="58"/>
      <c r="C12" s="58"/>
      <c r="D12" s="92"/>
      <c r="E12" s="90">
        <v>-9.9920072216264108E-16</v>
      </c>
      <c r="F12" s="61">
        <v>-9.9920072216264108E-16</v>
      </c>
      <c r="G12" s="63">
        <f>VLOOKUP(prices!E12,corrections!$B$2:$AI$35, MATCH(prices!F12, corrections!$B$2:$AI$2, 0), FALSE)</f>
        <v>-1.9984014443252818E-15</v>
      </c>
      <c r="H12" s="66">
        <v>0.35</v>
      </c>
      <c r="I12" s="65">
        <v>-0.25</v>
      </c>
      <c r="J12" s="69">
        <f>VLOOKUP(prices!H12,corrections!$B$2:$AI$35, MATCH(prices!I12, corrections!$B$2:$AI$2, 0), FALSE)</f>
        <v>1.2500000000000178E-2</v>
      </c>
      <c r="K12" s="78">
        <f t="shared" si="0"/>
        <v>0</v>
      </c>
      <c r="L12" s="74">
        <f t="shared" si="1"/>
        <v>0</v>
      </c>
      <c r="M12" s="75">
        <f t="shared" si="2"/>
        <v>0</v>
      </c>
      <c r="N12" s="83">
        <f t="shared" si="3"/>
        <v>0</v>
      </c>
      <c r="O12" s="86">
        <f t="shared" si="4"/>
        <v>0</v>
      </c>
      <c r="P12" s="87">
        <f t="shared" si="5"/>
        <v>0</v>
      </c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</row>
    <row r="13" spans="1:51">
      <c r="A13" s="57"/>
      <c r="B13" s="58"/>
      <c r="C13" s="58"/>
      <c r="D13" s="92"/>
      <c r="E13" s="90">
        <v>-9.9920072216264108E-16</v>
      </c>
      <c r="F13" s="61">
        <v>-9.9920072216264108E-16</v>
      </c>
      <c r="G13" s="63">
        <f>VLOOKUP(prices!E13,corrections!$B$2:$AI$35, MATCH(prices!F13, corrections!$B$2:$AI$2, 0), FALSE)</f>
        <v>-1.9984014443252818E-15</v>
      </c>
      <c r="H13" s="66">
        <v>0.35</v>
      </c>
      <c r="I13" s="65">
        <v>-0.25</v>
      </c>
      <c r="J13" s="69">
        <f>VLOOKUP(prices!H13,corrections!$B$2:$AI$35, MATCH(prices!I13, corrections!$B$2:$AI$2, 0), FALSE)</f>
        <v>1.2500000000000178E-2</v>
      </c>
      <c r="K13" s="78">
        <f t="shared" si="0"/>
        <v>0</v>
      </c>
      <c r="L13" s="74">
        <f t="shared" si="1"/>
        <v>0</v>
      </c>
      <c r="M13" s="75">
        <f t="shared" si="2"/>
        <v>0</v>
      </c>
      <c r="N13" s="83">
        <f t="shared" si="3"/>
        <v>0</v>
      </c>
      <c r="O13" s="86">
        <f t="shared" si="4"/>
        <v>0</v>
      </c>
      <c r="P13" s="87">
        <f t="shared" si="5"/>
        <v>0</v>
      </c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</row>
    <row r="14" spans="1:51">
      <c r="A14" s="57"/>
      <c r="B14" s="58"/>
      <c r="C14" s="58"/>
      <c r="D14" s="92"/>
      <c r="E14" s="90">
        <v>-9.9920072216264108E-16</v>
      </c>
      <c r="F14" s="61">
        <v>-9.9920072216264108E-16</v>
      </c>
      <c r="G14" s="63">
        <f>VLOOKUP(prices!E14,corrections!$B$2:$AI$35, MATCH(prices!F14, corrections!$B$2:$AI$2, 0), FALSE)</f>
        <v>-1.9984014443252818E-15</v>
      </c>
      <c r="H14" s="66">
        <v>0.35</v>
      </c>
      <c r="I14" s="65">
        <v>-0.25</v>
      </c>
      <c r="J14" s="69">
        <f>VLOOKUP(prices!H14,corrections!$B$2:$AI$35, MATCH(prices!I14, corrections!$B$2:$AI$2, 0), FALSE)</f>
        <v>1.2500000000000178E-2</v>
      </c>
      <c r="K14" s="78">
        <f t="shared" si="0"/>
        <v>0</v>
      </c>
      <c r="L14" s="74">
        <f t="shared" si="1"/>
        <v>0</v>
      </c>
      <c r="M14" s="75">
        <f t="shared" si="2"/>
        <v>0</v>
      </c>
      <c r="N14" s="83">
        <f t="shared" si="3"/>
        <v>0</v>
      </c>
      <c r="O14" s="86">
        <f t="shared" si="4"/>
        <v>0</v>
      </c>
      <c r="P14" s="87">
        <f t="shared" si="5"/>
        <v>0</v>
      </c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</row>
    <row r="15" spans="1:51">
      <c r="A15" s="57"/>
      <c r="B15" s="58"/>
      <c r="C15" s="58"/>
      <c r="D15" s="92"/>
      <c r="E15" s="90">
        <v>-9.9920072216264108E-16</v>
      </c>
      <c r="F15" s="61">
        <v>-9.9920072216264108E-16</v>
      </c>
      <c r="G15" s="63">
        <f>VLOOKUP(prices!E15,corrections!$B$2:$AI$35, MATCH(prices!F15, corrections!$B$2:$AI$2, 0), FALSE)</f>
        <v>-1.9984014443252818E-15</v>
      </c>
      <c r="H15" s="66">
        <v>0.35</v>
      </c>
      <c r="I15" s="65">
        <v>-0.25</v>
      </c>
      <c r="J15" s="69">
        <f>VLOOKUP(prices!H15,corrections!$B$2:$AI$35, MATCH(prices!I15, corrections!$B$2:$AI$2, 0), FALSE)</f>
        <v>1.2500000000000178E-2</v>
      </c>
      <c r="K15" s="78">
        <f t="shared" si="0"/>
        <v>0</v>
      </c>
      <c r="L15" s="74">
        <f t="shared" si="1"/>
        <v>0</v>
      </c>
      <c r="M15" s="75">
        <f t="shared" si="2"/>
        <v>0</v>
      </c>
      <c r="N15" s="83">
        <f t="shared" si="3"/>
        <v>0</v>
      </c>
      <c r="O15" s="86">
        <f t="shared" si="4"/>
        <v>0</v>
      </c>
      <c r="P15" s="87">
        <f t="shared" si="5"/>
        <v>0</v>
      </c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</row>
    <row r="16" spans="1:51">
      <c r="A16" s="57"/>
      <c r="B16" s="58"/>
      <c r="C16" s="58"/>
      <c r="D16" s="92"/>
      <c r="E16" s="90">
        <v>-9.9920072216264108E-16</v>
      </c>
      <c r="F16" s="61">
        <v>-9.9920072216264108E-16</v>
      </c>
      <c r="G16" s="63">
        <f>VLOOKUP(prices!E16,corrections!$B$2:$AI$35, MATCH(prices!F16, corrections!$B$2:$AI$2, 0), FALSE)</f>
        <v>-1.9984014443252818E-15</v>
      </c>
      <c r="H16" s="66">
        <v>0.35</v>
      </c>
      <c r="I16" s="65">
        <v>-0.25</v>
      </c>
      <c r="J16" s="69">
        <f>VLOOKUP(prices!H16,corrections!$B$2:$AI$35, MATCH(prices!I16, corrections!$B$2:$AI$2, 0), FALSE)</f>
        <v>1.2500000000000178E-2</v>
      </c>
      <c r="K16" s="78">
        <f t="shared" si="0"/>
        <v>0</v>
      </c>
      <c r="L16" s="74">
        <f t="shared" si="1"/>
        <v>0</v>
      </c>
      <c r="M16" s="75">
        <f t="shared" si="2"/>
        <v>0</v>
      </c>
      <c r="N16" s="83">
        <f t="shared" si="3"/>
        <v>0</v>
      </c>
      <c r="O16" s="86">
        <f t="shared" si="4"/>
        <v>0</v>
      </c>
      <c r="P16" s="87">
        <f t="shared" si="5"/>
        <v>0</v>
      </c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</row>
    <row r="17" spans="1:51">
      <c r="A17" s="57"/>
      <c r="B17" s="58"/>
      <c r="C17" s="58"/>
      <c r="D17" s="92"/>
      <c r="E17" s="90">
        <v>-9.9920072216264108E-16</v>
      </c>
      <c r="F17" s="61">
        <v>-9.9920072216264108E-16</v>
      </c>
      <c r="G17" s="63">
        <f>VLOOKUP(prices!E17,corrections!$B$2:$AI$35, MATCH(prices!F17, corrections!$B$2:$AI$2, 0), FALSE)</f>
        <v>-1.9984014443252818E-15</v>
      </c>
      <c r="H17" s="66">
        <v>0.35</v>
      </c>
      <c r="I17" s="65">
        <v>-0.25</v>
      </c>
      <c r="J17" s="69">
        <f>VLOOKUP(prices!H17,corrections!$B$2:$AI$35, MATCH(prices!I17, corrections!$B$2:$AI$2, 0), FALSE)</f>
        <v>1.2500000000000178E-2</v>
      </c>
      <c r="K17" s="78">
        <f t="shared" si="0"/>
        <v>0</v>
      </c>
      <c r="L17" s="74">
        <f t="shared" si="1"/>
        <v>0</v>
      </c>
      <c r="M17" s="75">
        <f t="shared" si="2"/>
        <v>0</v>
      </c>
      <c r="N17" s="83">
        <f t="shared" si="3"/>
        <v>0</v>
      </c>
      <c r="O17" s="86">
        <f t="shared" si="4"/>
        <v>0</v>
      </c>
      <c r="P17" s="87">
        <f t="shared" si="5"/>
        <v>0</v>
      </c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</row>
    <row r="18" spans="1:51">
      <c r="A18" s="57"/>
      <c r="B18" s="58"/>
      <c r="C18" s="58"/>
      <c r="D18" s="92"/>
      <c r="E18" s="90">
        <v>-9.9920072216264108E-16</v>
      </c>
      <c r="F18" s="61">
        <v>-9.9920072216264108E-16</v>
      </c>
      <c r="G18" s="63">
        <f>VLOOKUP(prices!E18,corrections!$B$2:$AI$35, MATCH(prices!F18, corrections!$B$2:$AI$2, 0), FALSE)</f>
        <v>-1.9984014443252818E-15</v>
      </c>
      <c r="H18" s="66">
        <v>0.35</v>
      </c>
      <c r="I18" s="65">
        <v>-0.25</v>
      </c>
      <c r="J18" s="69">
        <f>VLOOKUP(prices!H18,corrections!$B$2:$AI$35, MATCH(prices!I18, corrections!$B$2:$AI$2, 0), FALSE)</f>
        <v>1.2500000000000178E-2</v>
      </c>
      <c r="K18" s="78">
        <f t="shared" si="0"/>
        <v>0</v>
      </c>
      <c r="L18" s="74">
        <f t="shared" si="1"/>
        <v>0</v>
      </c>
      <c r="M18" s="75">
        <f t="shared" si="2"/>
        <v>0</v>
      </c>
      <c r="N18" s="83">
        <f t="shared" si="3"/>
        <v>0</v>
      </c>
      <c r="O18" s="86">
        <f t="shared" si="4"/>
        <v>0</v>
      </c>
      <c r="P18" s="87">
        <f t="shared" si="5"/>
        <v>0</v>
      </c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</row>
    <row r="19" spans="1:51">
      <c r="A19" s="57"/>
      <c r="B19" s="58"/>
      <c r="C19" s="58"/>
      <c r="D19" s="92"/>
      <c r="E19" s="90">
        <v>-9.9920072216264108E-16</v>
      </c>
      <c r="F19" s="61">
        <v>-9.9920072216264108E-16</v>
      </c>
      <c r="G19" s="63">
        <f>VLOOKUP(prices!E19,corrections!$B$2:$AI$35, MATCH(prices!F19, corrections!$B$2:$AI$2, 0), FALSE)</f>
        <v>-1.9984014443252818E-15</v>
      </c>
      <c r="H19" s="66">
        <v>0.35</v>
      </c>
      <c r="I19" s="65">
        <v>-0.25</v>
      </c>
      <c r="J19" s="69">
        <f>VLOOKUP(prices!H19,corrections!$B$2:$AI$35, MATCH(prices!I19, corrections!$B$2:$AI$2, 0), FALSE)</f>
        <v>1.2500000000000178E-2</v>
      </c>
      <c r="K19" s="78">
        <f t="shared" si="0"/>
        <v>0</v>
      </c>
      <c r="L19" s="74">
        <f t="shared" si="1"/>
        <v>0</v>
      </c>
      <c r="M19" s="75">
        <f t="shared" si="2"/>
        <v>0</v>
      </c>
      <c r="N19" s="83">
        <f t="shared" si="3"/>
        <v>0</v>
      </c>
      <c r="O19" s="86">
        <f t="shared" si="4"/>
        <v>0</v>
      </c>
      <c r="P19" s="87">
        <f t="shared" si="5"/>
        <v>0</v>
      </c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</row>
    <row r="20" spans="1:51">
      <c r="A20" s="57"/>
      <c r="B20" s="58"/>
      <c r="C20" s="58"/>
      <c r="D20" s="92"/>
      <c r="E20" s="90">
        <v>-9.9920072216264108E-16</v>
      </c>
      <c r="F20" s="61">
        <v>-9.9920072216264108E-16</v>
      </c>
      <c r="G20" s="63">
        <f>VLOOKUP(prices!E20,corrections!$B$2:$AI$35, MATCH(prices!F20, corrections!$B$2:$AI$2, 0), FALSE)</f>
        <v>-1.9984014443252818E-15</v>
      </c>
      <c r="H20" s="66">
        <v>0.35</v>
      </c>
      <c r="I20" s="65">
        <v>-0.25</v>
      </c>
      <c r="J20" s="69">
        <f>VLOOKUP(prices!H20,corrections!$B$2:$AI$35, MATCH(prices!I20, corrections!$B$2:$AI$2, 0), FALSE)</f>
        <v>1.2500000000000178E-2</v>
      </c>
      <c r="K20" s="78">
        <f t="shared" si="0"/>
        <v>0</v>
      </c>
      <c r="L20" s="74">
        <f t="shared" si="1"/>
        <v>0</v>
      </c>
      <c r="M20" s="75">
        <f t="shared" si="2"/>
        <v>0</v>
      </c>
      <c r="N20" s="83">
        <f t="shared" si="3"/>
        <v>0</v>
      </c>
      <c r="O20" s="86">
        <f t="shared" si="4"/>
        <v>0</v>
      </c>
      <c r="P20" s="87">
        <f t="shared" si="5"/>
        <v>0</v>
      </c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</row>
    <row r="21" spans="1:51">
      <c r="A21" s="57"/>
      <c r="B21" s="58"/>
      <c r="C21" s="58"/>
      <c r="D21" s="92"/>
      <c r="E21" s="90">
        <v>-9.9920072216264108E-16</v>
      </c>
      <c r="F21" s="61">
        <v>-9.9920072216264108E-16</v>
      </c>
      <c r="G21" s="63">
        <f>VLOOKUP(prices!E21,corrections!$B$2:$AI$35, MATCH(prices!F21, corrections!$B$2:$AI$2, 0), FALSE)</f>
        <v>-1.9984014443252818E-15</v>
      </c>
      <c r="H21" s="66">
        <v>0.35</v>
      </c>
      <c r="I21" s="65">
        <v>-0.25</v>
      </c>
      <c r="J21" s="69">
        <f>VLOOKUP(prices!H21,corrections!$B$2:$AI$35, MATCH(prices!I21, corrections!$B$2:$AI$2, 0), FALSE)</f>
        <v>1.2500000000000178E-2</v>
      </c>
      <c r="K21" s="78">
        <f t="shared" si="0"/>
        <v>0</v>
      </c>
      <c r="L21" s="74">
        <f t="shared" si="1"/>
        <v>0</v>
      </c>
      <c r="M21" s="75">
        <f t="shared" si="2"/>
        <v>0</v>
      </c>
      <c r="N21" s="83">
        <f t="shared" si="3"/>
        <v>0</v>
      </c>
      <c r="O21" s="86">
        <f t="shared" si="4"/>
        <v>0</v>
      </c>
      <c r="P21" s="87">
        <f t="shared" si="5"/>
        <v>0</v>
      </c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</row>
    <row r="22" spans="1:51">
      <c r="A22" s="57"/>
      <c r="B22" s="58"/>
      <c r="C22" s="58"/>
      <c r="D22" s="92"/>
      <c r="E22" s="90">
        <v>-9.9920072216264108E-16</v>
      </c>
      <c r="F22" s="61">
        <v>-9.9920072216264108E-16</v>
      </c>
      <c r="G22" s="63">
        <f>VLOOKUP(prices!E22,corrections!$B$2:$AI$35, MATCH(prices!F22, corrections!$B$2:$AI$2, 0), FALSE)</f>
        <v>-1.9984014443252818E-15</v>
      </c>
      <c r="H22" s="66">
        <v>0.35</v>
      </c>
      <c r="I22" s="65">
        <v>-0.25</v>
      </c>
      <c r="J22" s="69">
        <f>VLOOKUP(prices!H22,corrections!$B$2:$AI$35, MATCH(prices!I22, corrections!$B$2:$AI$2, 0), FALSE)</f>
        <v>1.2500000000000178E-2</v>
      </c>
      <c r="K22" s="78">
        <f t="shared" si="0"/>
        <v>0</v>
      </c>
      <c r="L22" s="74">
        <f t="shared" si="1"/>
        <v>0</v>
      </c>
      <c r="M22" s="75">
        <f t="shared" si="2"/>
        <v>0</v>
      </c>
      <c r="N22" s="83">
        <f t="shared" si="3"/>
        <v>0</v>
      </c>
      <c r="O22" s="86">
        <f t="shared" si="4"/>
        <v>0</v>
      </c>
      <c r="P22" s="87">
        <f t="shared" si="5"/>
        <v>0</v>
      </c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</row>
    <row r="23" spans="1:51">
      <c r="A23" s="57"/>
      <c r="B23" s="58"/>
      <c r="C23" s="58"/>
      <c r="D23" s="92"/>
      <c r="E23" s="90">
        <v>-9.9920072216264108E-16</v>
      </c>
      <c r="F23" s="61">
        <v>-9.9920072216264108E-16</v>
      </c>
      <c r="G23" s="63">
        <f>VLOOKUP(prices!E23,corrections!$B$2:$AI$35, MATCH(prices!F23, corrections!$B$2:$AI$2, 0), FALSE)</f>
        <v>-1.9984014443252818E-15</v>
      </c>
      <c r="H23" s="66">
        <v>0.35</v>
      </c>
      <c r="I23" s="65">
        <v>-0.25</v>
      </c>
      <c r="J23" s="69">
        <f>VLOOKUP(prices!H23,corrections!$B$2:$AI$35, MATCH(prices!I23, corrections!$B$2:$AI$2, 0), FALSE)</f>
        <v>1.2500000000000178E-2</v>
      </c>
      <c r="K23" s="78">
        <f t="shared" si="0"/>
        <v>0</v>
      </c>
      <c r="L23" s="74">
        <f t="shared" si="1"/>
        <v>0</v>
      </c>
      <c r="M23" s="75">
        <f t="shared" si="2"/>
        <v>0</v>
      </c>
      <c r="N23" s="83">
        <f t="shared" si="3"/>
        <v>0</v>
      </c>
      <c r="O23" s="86">
        <f t="shared" si="4"/>
        <v>0</v>
      </c>
      <c r="P23" s="87">
        <f t="shared" si="5"/>
        <v>0</v>
      </c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</row>
    <row r="24" spans="1:51">
      <c r="A24" s="57"/>
      <c r="B24" s="58"/>
      <c r="C24" s="58"/>
      <c r="D24" s="92"/>
      <c r="E24" s="90">
        <v>-9.9920072216264108E-16</v>
      </c>
      <c r="F24" s="61">
        <v>-9.9920072216264108E-16</v>
      </c>
      <c r="G24" s="63">
        <f>VLOOKUP(prices!E24,corrections!$B$2:$AI$35, MATCH(prices!F24, corrections!$B$2:$AI$2, 0), FALSE)</f>
        <v>-1.9984014443252818E-15</v>
      </c>
      <c r="H24" s="66">
        <v>0.35</v>
      </c>
      <c r="I24" s="65">
        <v>-0.25</v>
      </c>
      <c r="J24" s="69">
        <f>VLOOKUP(prices!H24,corrections!$B$2:$AI$35, MATCH(prices!I24, corrections!$B$2:$AI$2, 0), FALSE)</f>
        <v>1.2500000000000178E-2</v>
      </c>
      <c r="K24" s="78">
        <f t="shared" si="0"/>
        <v>0</v>
      </c>
      <c r="L24" s="74">
        <f t="shared" si="1"/>
        <v>0</v>
      </c>
      <c r="M24" s="75">
        <f t="shared" si="2"/>
        <v>0</v>
      </c>
      <c r="N24" s="83">
        <f t="shared" si="3"/>
        <v>0</v>
      </c>
      <c r="O24" s="86">
        <f t="shared" si="4"/>
        <v>0</v>
      </c>
      <c r="P24" s="87">
        <f t="shared" si="5"/>
        <v>0</v>
      </c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</row>
    <row r="25" spans="1:51">
      <c r="A25" s="57"/>
      <c r="B25" s="58"/>
      <c r="C25" s="58"/>
      <c r="D25" s="92"/>
      <c r="E25" s="90">
        <v>-9.9920072216264108E-16</v>
      </c>
      <c r="F25" s="61">
        <v>-9.9920072216264108E-16</v>
      </c>
      <c r="G25" s="63">
        <f>VLOOKUP(prices!E25,corrections!$B$2:$AI$35, MATCH(prices!F25, corrections!$B$2:$AI$2, 0), FALSE)</f>
        <v>-1.9984014443252818E-15</v>
      </c>
      <c r="H25" s="66">
        <v>0.35</v>
      </c>
      <c r="I25" s="65">
        <v>-0.25</v>
      </c>
      <c r="J25" s="69">
        <f>VLOOKUP(prices!H25,corrections!$B$2:$AI$35, MATCH(prices!I25, corrections!$B$2:$AI$2, 0), FALSE)</f>
        <v>1.2500000000000178E-2</v>
      </c>
      <c r="K25" s="78">
        <f t="shared" si="0"/>
        <v>0</v>
      </c>
      <c r="L25" s="74">
        <f t="shared" si="1"/>
        <v>0</v>
      </c>
      <c r="M25" s="75">
        <f t="shared" si="2"/>
        <v>0</v>
      </c>
      <c r="N25" s="83">
        <f t="shared" si="3"/>
        <v>0</v>
      </c>
      <c r="O25" s="86">
        <f t="shared" si="4"/>
        <v>0</v>
      </c>
      <c r="P25" s="87">
        <f t="shared" si="5"/>
        <v>0</v>
      </c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</row>
    <row r="26" spans="1:51">
      <c r="A26" s="57"/>
      <c r="B26" s="58"/>
      <c r="C26" s="58"/>
      <c r="D26" s="92"/>
      <c r="E26" s="90">
        <v>-9.9920072216264108E-16</v>
      </c>
      <c r="F26" s="61">
        <v>-9.9920072216264108E-16</v>
      </c>
      <c r="G26" s="63">
        <f>VLOOKUP(prices!E26,corrections!$B$2:$AI$35, MATCH(prices!F26, corrections!$B$2:$AI$2, 0), FALSE)</f>
        <v>-1.9984014443252818E-15</v>
      </c>
      <c r="H26" s="66">
        <v>0.35</v>
      </c>
      <c r="I26" s="65">
        <v>-0.25</v>
      </c>
      <c r="J26" s="69">
        <f>VLOOKUP(prices!H26,corrections!$B$2:$AI$35, MATCH(prices!I26, corrections!$B$2:$AI$2, 0), FALSE)</f>
        <v>1.2500000000000178E-2</v>
      </c>
      <c r="K26" s="78">
        <f t="shared" si="0"/>
        <v>0</v>
      </c>
      <c r="L26" s="74">
        <f t="shared" si="1"/>
        <v>0</v>
      </c>
      <c r="M26" s="75">
        <f t="shared" si="2"/>
        <v>0</v>
      </c>
      <c r="N26" s="83">
        <f t="shared" si="3"/>
        <v>0</v>
      </c>
      <c r="O26" s="86">
        <f t="shared" si="4"/>
        <v>0</v>
      </c>
      <c r="P26" s="87">
        <f t="shared" si="5"/>
        <v>0</v>
      </c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</row>
    <row r="27" spans="1:51">
      <c r="A27" s="57"/>
      <c r="B27" s="58"/>
      <c r="C27" s="58"/>
      <c r="D27" s="92"/>
      <c r="E27" s="90">
        <v>-9.9920072216264108E-16</v>
      </c>
      <c r="F27" s="61">
        <v>-9.9920072216264108E-16</v>
      </c>
      <c r="G27" s="63">
        <f>VLOOKUP(prices!E27,corrections!$B$2:$AI$35, MATCH(prices!F27, corrections!$B$2:$AI$2, 0), FALSE)</f>
        <v>-1.9984014443252818E-15</v>
      </c>
      <c r="H27" s="66">
        <v>0.35</v>
      </c>
      <c r="I27" s="65">
        <v>-0.25</v>
      </c>
      <c r="J27" s="69">
        <f>VLOOKUP(prices!H27,corrections!$B$2:$AI$35, MATCH(prices!I27, corrections!$B$2:$AI$2, 0), FALSE)</f>
        <v>1.2500000000000178E-2</v>
      </c>
      <c r="K27" s="78">
        <f t="shared" si="0"/>
        <v>0</v>
      </c>
      <c r="L27" s="74">
        <f t="shared" si="1"/>
        <v>0</v>
      </c>
      <c r="M27" s="75">
        <f t="shared" si="2"/>
        <v>0</v>
      </c>
      <c r="N27" s="83">
        <f t="shared" si="3"/>
        <v>0</v>
      </c>
      <c r="O27" s="86">
        <f t="shared" si="4"/>
        <v>0</v>
      </c>
      <c r="P27" s="87">
        <f t="shared" si="5"/>
        <v>0</v>
      </c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</row>
    <row r="28" spans="1:51">
      <c r="A28" s="57"/>
      <c r="B28" s="58"/>
      <c r="C28" s="58"/>
      <c r="D28" s="92"/>
      <c r="E28" s="90">
        <v>-9.9920072216264108E-16</v>
      </c>
      <c r="F28" s="61">
        <v>-9.9920072216264108E-16</v>
      </c>
      <c r="G28" s="63">
        <f>VLOOKUP(prices!E28,corrections!$B$2:$AI$35, MATCH(prices!F28, corrections!$B$2:$AI$2, 0), FALSE)</f>
        <v>-1.9984014443252818E-15</v>
      </c>
      <c r="H28" s="66">
        <v>0.35</v>
      </c>
      <c r="I28" s="65">
        <v>-0.25</v>
      </c>
      <c r="J28" s="69">
        <f>VLOOKUP(prices!H28,corrections!$B$2:$AI$35, MATCH(prices!I28, corrections!$B$2:$AI$2, 0), FALSE)</f>
        <v>1.2500000000000178E-2</v>
      </c>
      <c r="K28" s="78">
        <f t="shared" si="0"/>
        <v>0</v>
      </c>
      <c r="L28" s="74">
        <f t="shared" si="1"/>
        <v>0</v>
      </c>
      <c r="M28" s="75">
        <f t="shared" si="2"/>
        <v>0</v>
      </c>
      <c r="N28" s="83">
        <f t="shared" si="3"/>
        <v>0</v>
      </c>
      <c r="O28" s="86">
        <f t="shared" si="4"/>
        <v>0</v>
      </c>
      <c r="P28" s="87">
        <f t="shared" si="5"/>
        <v>0</v>
      </c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</row>
    <row r="29" spans="1:51">
      <c r="A29" s="57"/>
      <c r="B29" s="58"/>
      <c r="C29" s="58"/>
      <c r="D29" s="92"/>
      <c r="E29" s="90">
        <v>-9.9920072216264108E-16</v>
      </c>
      <c r="F29" s="61">
        <v>-9.9920072216264108E-16</v>
      </c>
      <c r="G29" s="63">
        <f>VLOOKUP(prices!E29,corrections!$B$2:$AI$35, MATCH(prices!F29, corrections!$B$2:$AI$2, 0), FALSE)</f>
        <v>-1.9984014443252818E-15</v>
      </c>
      <c r="H29" s="66">
        <v>0.35</v>
      </c>
      <c r="I29" s="65">
        <v>-0.25</v>
      </c>
      <c r="J29" s="69">
        <f>VLOOKUP(prices!H29,corrections!$B$2:$AI$35, MATCH(prices!I29, corrections!$B$2:$AI$2, 0), FALSE)</f>
        <v>1.2500000000000178E-2</v>
      </c>
      <c r="K29" s="78">
        <f t="shared" si="0"/>
        <v>0</v>
      </c>
      <c r="L29" s="74">
        <f t="shared" si="1"/>
        <v>0</v>
      </c>
      <c r="M29" s="75">
        <f t="shared" si="2"/>
        <v>0</v>
      </c>
      <c r="N29" s="83">
        <f t="shared" si="3"/>
        <v>0</v>
      </c>
      <c r="O29" s="86">
        <f t="shared" si="4"/>
        <v>0</v>
      </c>
      <c r="P29" s="87">
        <f t="shared" si="5"/>
        <v>0</v>
      </c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</row>
    <row r="30" spans="1:51">
      <c r="A30" s="57"/>
      <c r="B30" s="58"/>
      <c r="C30" s="58"/>
      <c r="D30" s="92"/>
      <c r="E30" s="90">
        <v>-9.9920072216264108E-16</v>
      </c>
      <c r="F30" s="61">
        <v>-9.9920072216264108E-16</v>
      </c>
      <c r="G30" s="63">
        <f>VLOOKUP(prices!E30,corrections!$B$2:$AI$35, MATCH(prices!F30, corrections!$B$2:$AI$2, 0), FALSE)</f>
        <v>-1.9984014443252818E-15</v>
      </c>
      <c r="H30" s="66">
        <v>0.35</v>
      </c>
      <c r="I30" s="65">
        <v>-0.25</v>
      </c>
      <c r="J30" s="69">
        <f>VLOOKUP(prices!H30,corrections!$B$2:$AI$35, MATCH(prices!I30, corrections!$B$2:$AI$2, 0), FALSE)</f>
        <v>1.2500000000000178E-2</v>
      </c>
      <c r="K30" s="78">
        <f t="shared" si="0"/>
        <v>0</v>
      </c>
      <c r="L30" s="74">
        <f t="shared" si="1"/>
        <v>0</v>
      </c>
      <c r="M30" s="75">
        <f t="shared" si="2"/>
        <v>0</v>
      </c>
      <c r="N30" s="83">
        <f t="shared" si="3"/>
        <v>0</v>
      </c>
      <c r="O30" s="86">
        <f t="shared" si="4"/>
        <v>0</v>
      </c>
      <c r="P30" s="87">
        <f t="shared" si="5"/>
        <v>0</v>
      </c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</row>
    <row r="31" spans="1:51">
      <c r="A31" s="57"/>
      <c r="B31" s="58"/>
      <c r="C31" s="58"/>
      <c r="D31" s="92"/>
      <c r="E31" s="90">
        <v>-9.9920072216264108E-16</v>
      </c>
      <c r="F31" s="61">
        <v>-9.9920072216264108E-16</v>
      </c>
      <c r="G31" s="63">
        <f>VLOOKUP(prices!E31,corrections!$B$2:$AI$35, MATCH(prices!F31, corrections!$B$2:$AI$2, 0), FALSE)</f>
        <v>-1.9984014443252818E-15</v>
      </c>
      <c r="H31" s="66">
        <v>0.35</v>
      </c>
      <c r="I31" s="65">
        <v>-0.25</v>
      </c>
      <c r="J31" s="69">
        <f>VLOOKUP(prices!H31,corrections!$B$2:$AI$35, MATCH(prices!I31, corrections!$B$2:$AI$2, 0), FALSE)</f>
        <v>1.2500000000000178E-2</v>
      </c>
      <c r="K31" s="78">
        <f t="shared" si="0"/>
        <v>0</v>
      </c>
      <c r="L31" s="74">
        <f t="shared" si="1"/>
        <v>0</v>
      </c>
      <c r="M31" s="75">
        <f t="shared" si="2"/>
        <v>0</v>
      </c>
      <c r="N31" s="83">
        <f t="shared" si="3"/>
        <v>0</v>
      </c>
      <c r="O31" s="86">
        <f t="shared" si="4"/>
        <v>0</v>
      </c>
      <c r="P31" s="87">
        <f t="shared" si="5"/>
        <v>0</v>
      </c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</row>
    <row r="32" spans="1:51">
      <c r="A32" s="57"/>
      <c r="B32" s="58"/>
      <c r="C32" s="58"/>
      <c r="D32" s="92"/>
      <c r="E32" s="90">
        <v>-9.9920072216264108E-16</v>
      </c>
      <c r="F32" s="61">
        <v>-9.9920072216264108E-16</v>
      </c>
      <c r="G32" s="63">
        <f>VLOOKUP(prices!E32,corrections!$B$2:$AI$35, MATCH(prices!F32, corrections!$B$2:$AI$2, 0), FALSE)</f>
        <v>-1.9984014443252818E-15</v>
      </c>
      <c r="H32" s="66">
        <v>0.35</v>
      </c>
      <c r="I32" s="65">
        <v>-0.25</v>
      </c>
      <c r="J32" s="69">
        <f>VLOOKUP(prices!H32,corrections!$B$2:$AI$35, MATCH(prices!I32, corrections!$B$2:$AI$2, 0), FALSE)</f>
        <v>1.2500000000000178E-2</v>
      </c>
      <c r="K32" s="78">
        <f t="shared" si="0"/>
        <v>0</v>
      </c>
      <c r="L32" s="74">
        <f t="shared" si="1"/>
        <v>0</v>
      </c>
      <c r="M32" s="75">
        <f t="shared" si="2"/>
        <v>0</v>
      </c>
      <c r="N32" s="83">
        <f t="shared" si="3"/>
        <v>0</v>
      </c>
      <c r="O32" s="86">
        <f t="shared" si="4"/>
        <v>0</v>
      </c>
      <c r="P32" s="87">
        <f t="shared" si="5"/>
        <v>0</v>
      </c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</row>
    <row r="33" spans="1:51">
      <c r="A33" s="57"/>
      <c r="B33" s="58"/>
      <c r="C33" s="58"/>
      <c r="D33" s="92"/>
      <c r="E33" s="90">
        <v>-9.9920072216264108E-16</v>
      </c>
      <c r="F33" s="61">
        <v>-9.9920072216264108E-16</v>
      </c>
      <c r="G33" s="63">
        <f>VLOOKUP(prices!E33,corrections!$B$2:$AI$35, MATCH(prices!F33, corrections!$B$2:$AI$2, 0), FALSE)</f>
        <v>-1.9984014443252818E-15</v>
      </c>
      <c r="H33" s="66">
        <v>0.35</v>
      </c>
      <c r="I33" s="65">
        <v>-0.25</v>
      </c>
      <c r="J33" s="69">
        <f>VLOOKUP(prices!H33,corrections!$B$2:$AI$35, MATCH(prices!I33, corrections!$B$2:$AI$2, 0), FALSE)</f>
        <v>1.2500000000000178E-2</v>
      </c>
      <c r="K33" s="78">
        <f t="shared" si="0"/>
        <v>0</v>
      </c>
      <c r="L33" s="74">
        <f t="shared" si="1"/>
        <v>0</v>
      </c>
      <c r="M33" s="75">
        <f t="shared" si="2"/>
        <v>0</v>
      </c>
      <c r="N33" s="83">
        <f t="shared" si="3"/>
        <v>0</v>
      </c>
      <c r="O33" s="86">
        <f t="shared" si="4"/>
        <v>0</v>
      </c>
      <c r="P33" s="87">
        <f t="shared" si="5"/>
        <v>0</v>
      </c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</row>
    <row r="34" spans="1:51">
      <c r="A34" s="57"/>
      <c r="B34" s="58"/>
      <c r="C34" s="58"/>
      <c r="D34" s="92"/>
      <c r="E34" s="90">
        <v>-9.9920072216264108E-16</v>
      </c>
      <c r="F34" s="61">
        <v>-9.9920072216264108E-16</v>
      </c>
      <c r="G34" s="63">
        <f>VLOOKUP(prices!E34,corrections!$B$2:$AI$35, MATCH(prices!F34, corrections!$B$2:$AI$2, 0), FALSE)</f>
        <v>-1.9984014443252818E-15</v>
      </c>
      <c r="H34" s="66">
        <v>0.35</v>
      </c>
      <c r="I34" s="65">
        <v>-0.25</v>
      </c>
      <c r="J34" s="69">
        <f>VLOOKUP(prices!H34,corrections!$B$2:$AI$35, MATCH(prices!I34, corrections!$B$2:$AI$2, 0), FALSE)</f>
        <v>1.2500000000000178E-2</v>
      </c>
      <c r="K34" s="78">
        <f t="shared" si="0"/>
        <v>0</v>
      </c>
      <c r="L34" s="74">
        <f t="shared" si="1"/>
        <v>0</v>
      </c>
      <c r="M34" s="75">
        <f t="shared" si="2"/>
        <v>0</v>
      </c>
      <c r="N34" s="83">
        <f t="shared" si="3"/>
        <v>0</v>
      </c>
      <c r="O34" s="86">
        <f t="shared" si="4"/>
        <v>0</v>
      </c>
      <c r="P34" s="87">
        <f t="shared" si="5"/>
        <v>0</v>
      </c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</row>
    <row r="35" spans="1:51">
      <c r="A35" s="57"/>
      <c r="B35" s="58"/>
      <c r="C35" s="58"/>
      <c r="D35" s="92"/>
      <c r="E35" s="90">
        <v>-9.9920072216264108E-16</v>
      </c>
      <c r="F35" s="61">
        <v>-9.9920072216264108E-16</v>
      </c>
      <c r="G35" s="63">
        <f>VLOOKUP(prices!E35,corrections!$B$2:$AI$35, MATCH(prices!F35, corrections!$B$2:$AI$2, 0), FALSE)</f>
        <v>-1.9984014443252818E-15</v>
      </c>
      <c r="H35" s="66">
        <v>0.35</v>
      </c>
      <c r="I35" s="65">
        <v>-0.25</v>
      </c>
      <c r="J35" s="69">
        <f>VLOOKUP(prices!H35,corrections!$B$2:$AI$35, MATCH(prices!I35, corrections!$B$2:$AI$2, 0), FALSE)</f>
        <v>1.2500000000000178E-2</v>
      </c>
      <c r="K35" s="78">
        <f t="shared" si="0"/>
        <v>0</v>
      </c>
      <c r="L35" s="74">
        <f t="shared" si="1"/>
        <v>0</v>
      </c>
      <c r="M35" s="75">
        <f t="shared" si="2"/>
        <v>0</v>
      </c>
      <c r="N35" s="83">
        <f t="shared" si="3"/>
        <v>0</v>
      </c>
      <c r="O35" s="86">
        <f t="shared" si="4"/>
        <v>0</v>
      </c>
      <c r="P35" s="87">
        <f t="shared" si="5"/>
        <v>0</v>
      </c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</row>
    <row r="36" spans="1:51">
      <c r="A36" s="57"/>
      <c r="B36" s="58"/>
      <c r="C36" s="58"/>
      <c r="D36" s="92"/>
      <c r="E36" s="90">
        <v>-9.9920072216264108E-16</v>
      </c>
      <c r="F36" s="61">
        <v>-9.9920072216264108E-16</v>
      </c>
      <c r="G36" s="63">
        <f>VLOOKUP(prices!E36,corrections!$B$2:$AI$35, MATCH(prices!F36, corrections!$B$2:$AI$2, 0), FALSE)</f>
        <v>-1.9984014443252818E-15</v>
      </c>
      <c r="H36" s="66">
        <v>0.35</v>
      </c>
      <c r="I36" s="65">
        <v>-0.25</v>
      </c>
      <c r="J36" s="69">
        <f>VLOOKUP(prices!H36,corrections!$B$2:$AI$35, MATCH(prices!I36, corrections!$B$2:$AI$2, 0), FALSE)</f>
        <v>1.2500000000000178E-2</v>
      </c>
      <c r="K36" s="78">
        <f t="shared" si="0"/>
        <v>0</v>
      </c>
      <c r="L36" s="74">
        <f t="shared" si="1"/>
        <v>0</v>
      </c>
      <c r="M36" s="75">
        <f t="shared" si="2"/>
        <v>0</v>
      </c>
      <c r="N36" s="83">
        <f t="shared" si="3"/>
        <v>0</v>
      </c>
      <c r="O36" s="86">
        <f t="shared" si="4"/>
        <v>0</v>
      </c>
      <c r="P36" s="87">
        <f t="shared" si="5"/>
        <v>0</v>
      </c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</row>
    <row r="37" spans="1:51">
      <c r="A37" s="57"/>
      <c r="B37" s="58"/>
      <c r="C37" s="58"/>
      <c r="D37" s="92"/>
      <c r="E37" s="90">
        <v>-9.9920072216264108E-16</v>
      </c>
      <c r="F37" s="61">
        <v>-9.9920072216264108E-16</v>
      </c>
      <c r="G37" s="63">
        <f>VLOOKUP(prices!E37,corrections!$B$2:$AI$35, MATCH(prices!F37, corrections!$B$2:$AI$2, 0), FALSE)</f>
        <v>-1.9984014443252818E-15</v>
      </c>
      <c r="H37" s="66">
        <v>0.35</v>
      </c>
      <c r="I37" s="65">
        <v>-0.25</v>
      </c>
      <c r="J37" s="69">
        <f>VLOOKUP(prices!H37,corrections!$B$2:$AI$35, MATCH(prices!I37, corrections!$B$2:$AI$2, 0), FALSE)</f>
        <v>1.2500000000000178E-2</v>
      </c>
      <c r="K37" s="78">
        <f t="shared" si="0"/>
        <v>0</v>
      </c>
      <c r="L37" s="74">
        <f t="shared" si="1"/>
        <v>0</v>
      </c>
      <c r="M37" s="75">
        <f t="shared" si="2"/>
        <v>0</v>
      </c>
      <c r="N37" s="83">
        <f t="shared" si="3"/>
        <v>0</v>
      </c>
      <c r="O37" s="86">
        <f t="shared" si="4"/>
        <v>0</v>
      </c>
      <c r="P37" s="87">
        <f t="shared" si="5"/>
        <v>0</v>
      </c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</row>
    <row r="38" spans="1:51">
      <c r="A38" s="57"/>
      <c r="B38" s="58"/>
      <c r="C38" s="58"/>
      <c r="D38" s="92"/>
      <c r="E38" s="90">
        <v>-9.9920072216264108E-16</v>
      </c>
      <c r="F38" s="61">
        <v>-9.9920072216264108E-16</v>
      </c>
      <c r="G38" s="63">
        <f>VLOOKUP(prices!E38,corrections!$B$2:$AI$35, MATCH(prices!F38, corrections!$B$2:$AI$2, 0), FALSE)</f>
        <v>-1.9984014443252818E-15</v>
      </c>
      <c r="H38" s="66">
        <v>0.35</v>
      </c>
      <c r="I38" s="65">
        <v>-0.25</v>
      </c>
      <c r="J38" s="69">
        <f>VLOOKUP(prices!H38,corrections!$B$2:$AI$35, MATCH(prices!I38, corrections!$B$2:$AI$2, 0), FALSE)</f>
        <v>1.2500000000000178E-2</v>
      </c>
      <c r="K38" s="78">
        <f t="shared" si="0"/>
        <v>0</v>
      </c>
      <c r="L38" s="74">
        <f t="shared" si="1"/>
        <v>0</v>
      </c>
      <c r="M38" s="75">
        <f t="shared" si="2"/>
        <v>0</v>
      </c>
      <c r="N38" s="83">
        <f t="shared" si="3"/>
        <v>0</v>
      </c>
      <c r="O38" s="86">
        <f t="shared" si="4"/>
        <v>0</v>
      </c>
      <c r="P38" s="87">
        <f t="shared" si="5"/>
        <v>0</v>
      </c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</row>
    <row r="39" spans="1:51">
      <c r="A39" s="57"/>
      <c r="B39" s="58"/>
      <c r="C39" s="58"/>
      <c r="D39" s="92"/>
      <c r="E39" s="90">
        <v>-9.9920072216264108E-16</v>
      </c>
      <c r="F39" s="61">
        <v>-9.9920072216264108E-16</v>
      </c>
      <c r="G39" s="63">
        <f>VLOOKUP(prices!E39,corrections!$B$2:$AI$35, MATCH(prices!F39, corrections!$B$2:$AI$2, 0), FALSE)</f>
        <v>-1.9984014443252818E-15</v>
      </c>
      <c r="H39" s="66">
        <v>0.35</v>
      </c>
      <c r="I39" s="65">
        <v>-0.25</v>
      </c>
      <c r="J39" s="69">
        <f>VLOOKUP(prices!H39,corrections!$B$2:$AI$35, MATCH(prices!I39, corrections!$B$2:$AI$2, 0), FALSE)</f>
        <v>1.2500000000000178E-2</v>
      </c>
      <c r="K39" s="78">
        <f t="shared" si="0"/>
        <v>0</v>
      </c>
      <c r="L39" s="74">
        <f t="shared" si="1"/>
        <v>0</v>
      </c>
      <c r="M39" s="75">
        <f t="shared" si="2"/>
        <v>0</v>
      </c>
      <c r="N39" s="83">
        <f t="shared" si="3"/>
        <v>0</v>
      </c>
      <c r="O39" s="86">
        <f t="shared" si="4"/>
        <v>0</v>
      </c>
      <c r="P39" s="87">
        <f t="shared" si="5"/>
        <v>0</v>
      </c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</row>
    <row r="40" spans="1:51">
      <c r="A40" s="57"/>
      <c r="B40" s="58"/>
      <c r="C40" s="58"/>
      <c r="D40" s="92"/>
      <c r="E40" s="90">
        <v>-9.9920072216264108E-16</v>
      </c>
      <c r="F40" s="61">
        <v>-9.9920072216264108E-16</v>
      </c>
      <c r="G40" s="63">
        <f>VLOOKUP(prices!E40,corrections!$B$2:$AI$35, MATCH(prices!F40, corrections!$B$2:$AI$2, 0), FALSE)</f>
        <v>-1.9984014443252818E-15</v>
      </c>
      <c r="H40" s="66">
        <v>0.35</v>
      </c>
      <c r="I40" s="65">
        <v>-0.25</v>
      </c>
      <c r="J40" s="69">
        <f>VLOOKUP(prices!H40,corrections!$B$2:$AI$35, MATCH(prices!I40, corrections!$B$2:$AI$2, 0), FALSE)</f>
        <v>1.2500000000000178E-2</v>
      </c>
      <c r="K40" s="78">
        <f t="shared" si="0"/>
        <v>0</v>
      </c>
      <c r="L40" s="74">
        <f t="shared" si="1"/>
        <v>0</v>
      </c>
      <c r="M40" s="75">
        <f t="shared" si="2"/>
        <v>0</v>
      </c>
      <c r="N40" s="83">
        <f t="shared" si="3"/>
        <v>0</v>
      </c>
      <c r="O40" s="86">
        <f t="shared" si="4"/>
        <v>0</v>
      </c>
      <c r="P40" s="87">
        <f t="shared" si="5"/>
        <v>0</v>
      </c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</row>
    <row r="41" spans="1:51">
      <c r="A41" s="57"/>
      <c r="B41" s="58"/>
      <c r="C41" s="58"/>
      <c r="D41" s="92"/>
      <c r="E41" s="90">
        <v>-9.9920072216264108E-16</v>
      </c>
      <c r="F41" s="61">
        <v>-9.9920072216264108E-16</v>
      </c>
      <c r="G41" s="63">
        <f>VLOOKUP(prices!E41,corrections!$B$2:$AI$35, MATCH(prices!F41, corrections!$B$2:$AI$2, 0), FALSE)</f>
        <v>-1.9984014443252818E-15</v>
      </c>
      <c r="H41" s="66">
        <v>0.35</v>
      </c>
      <c r="I41" s="65">
        <v>-0.25</v>
      </c>
      <c r="J41" s="69">
        <f>VLOOKUP(prices!H41,corrections!$B$2:$AI$35, MATCH(prices!I41, corrections!$B$2:$AI$2, 0), FALSE)</f>
        <v>1.2500000000000178E-2</v>
      </c>
      <c r="K41" s="78">
        <f t="shared" si="0"/>
        <v>0</v>
      </c>
      <c r="L41" s="74">
        <f t="shared" si="1"/>
        <v>0</v>
      </c>
      <c r="M41" s="75">
        <f t="shared" si="2"/>
        <v>0</v>
      </c>
      <c r="N41" s="83">
        <f t="shared" si="3"/>
        <v>0</v>
      </c>
      <c r="O41" s="86">
        <f t="shared" si="4"/>
        <v>0</v>
      </c>
      <c r="P41" s="87">
        <f t="shared" si="5"/>
        <v>0</v>
      </c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</row>
    <row r="42" spans="1:51">
      <c r="A42" s="57"/>
      <c r="B42" s="58"/>
      <c r="C42" s="58"/>
      <c r="D42" s="92"/>
      <c r="E42" s="90">
        <v>-9.9920072216264108E-16</v>
      </c>
      <c r="F42" s="61">
        <v>-9.9920072216264108E-16</v>
      </c>
      <c r="G42" s="63">
        <f>VLOOKUP(prices!E42,corrections!$B$2:$AI$35, MATCH(prices!F42, corrections!$B$2:$AI$2, 0), FALSE)</f>
        <v>-1.9984014443252818E-15</v>
      </c>
      <c r="H42" s="66">
        <v>0.35</v>
      </c>
      <c r="I42" s="65">
        <v>-0.25</v>
      </c>
      <c r="J42" s="69">
        <f>VLOOKUP(prices!H42,corrections!$B$2:$AI$35, MATCH(prices!I42, corrections!$B$2:$AI$2, 0), FALSE)</f>
        <v>1.2500000000000178E-2</v>
      </c>
      <c r="K42" s="78">
        <f t="shared" si="0"/>
        <v>0</v>
      </c>
      <c r="L42" s="74">
        <f t="shared" si="1"/>
        <v>0</v>
      </c>
      <c r="M42" s="75">
        <f t="shared" si="2"/>
        <v>0</v>
      </c>
      <c r="N42" s="83">
        <f t="shared" si="3"/>
        <v>0</v>
      </c>
      <c r="O42" s="86">
        <f t="shared" si="4"/>
        <v>0</v>
      </c>
      <c r="P42" s="87">
        <f t="shared" si="5"/>
        <v>0</v>
      </c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</row>
    <row r="43" spans="1:51">
      <c r="A43" s="57"/>
      <c r="B43" s="58"/>
      <c r="C43" s="58"/>
      <c r="D43" s="92"/>
      <c r="E43" s="90">
        <v>-9.9920072216264108E-16</v>
      </c>
      <c r="F43" s="61">
        <v>-9.9920072216264108E-16</v>
      </c>
      <c r="G43" s="63">
        <f>VLOOKUP(prices!E43,corrections!$B$2:$AI$35, MATCH(prices!F43, corrections!$B$2:$AI$2, 0), FALSE)</f>
        <v>-1.9984014443252818E-15</v>
      </c>
      <c r="H43" s="66">
        <v>0.35</v>
      </c>
      <c r="I43" s="65">
        <v>-0.25</v>
      </c>
      <c r="J43" s="69">
        <f>VLOOKUP(prices!H43,corrections!$B$2:$AI$35, MATCH(prices!I43, corrections!$B$2:$AI$2, 0), FALSE)</f>
        <v>1.2500000000000178E-2</v>
      </c>
      <c r="K43" s="78">
        <f t="shared" si="0"/>
        <v>0</v>
      </c>
      <c r="L43" s="74">
        <f t="shared" si="1"/>
        <v>0</v>
      </c>
      <c r="M43" s="75">
        <f t="shared" si="2"/>
        <v>0</v>
      </c>
      <c r="N43" s="83">
        <f t="shared" si="3"/>
        <v>0</v>
      </c>
      <c r="O43" s="86">
        <f t="shared" si="4"/>
        <v>0</v>
      </c>
      <c r="P43" s="87">
        <f t="shared" si="5"/>
        <v>0</v>
      </c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</row>
    <row r="44" spans="1:51">
      <c r="A44" s="57"/>
      <c r="B44" s="58"/>
      <c r="C44" s="58"/>
      <c r="D44" s="92"/>
      <c r="E44" s="90">
        <v>-9.9920072216264108E-16</v>
      </c>
      <c r="F44" s="61">
        <v>-9.9920072216264108E-16</v>
      </c>
      <c r="G44" s="63">
        <f>VLOOKUP(prices!E44,corrections!$B$2:$AI$35, MATCH(prices!F44, corrections!$B$2:$AI$2, 0), FALSE)</f>
        <v>-1.9984014443252818E-15</v>
      </c>
      <c r="H44" s="66">
        <v>0.35</v>
      </c>
      <c r="I44" s="65">
        <v>-0.25</v>
      </c>
      <c r="J44" s="69">
        <f>VLOOKUP(prices!H44,corrections!$B$2:$AI$35, MATCH(prices!I44, corrections!$B$2:$AI$2, 0), FALSE)</f>
        <v>1.2500000000000178E-2</v>
      </c>
      <c r="K44" s="78">
        <f t="shared" si="0"/>
        <v>0</v>
      </c>
      <c r="L44" s="74">
        <f t="shared" si="1"/>
        <v>0</v>
      </c>
      <c r="M44" s="75">
        <f t="shared" si="2"/>
        <v>0</v>
      </c>
      <c r="N44" s="83">
        <f t="shared" si="3"/>
        <v>0</v>
      </c>
      <c r="O44" s="86">
        <f t="shared" si="4"/>
        <v>0</v>
      </c>
      <c r="P44" s="87">
        <f t="shared" si="5"/>
        <v>0</v>
      </c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</row>
    <row r="45" spans="1:51">
      <c r="A45" s="57"/>
      <c r="B45" s="58"/>
      <c r="C45" s="58"/>
      <c r="D45" s="92"/>
      <c r="E45" s="90">
        <v>-9.9920072216264108E-16</v>
      </c>
      <c r="F45" s="61">
        <v>-9.9920072216264108E-16</v>
      </c>
      <c r="G45" s="63">
        <f>VLOOKUP(prices!E45,corrections!$B$2:$AI$35, MATCH(prices!F45, corrections!$B$2:$AI$2, 0), FALSE)</f>
        <v>-1.9984014443252818E-15</v>
      </c>
      <c r="H45" s="66">
        <v>0.35</v>
      </c>
      <c r="I45" s="65">
        <v>-0.25</v>
      </c>
      <c r="J45" s="69">
        <f>VLOOKUP(prices!H45,corrections!$B$2:$AI$35, MATCH(prices!I45, corrections!$B$2:$AI$2, 0), FALSE)</f>
        <v>1.2500000000000178E-2</v>
      </c>
      <c r="K45" s="78">
        <f t="shared" si="0"/>
        <v>0</v>
      </c>
      <c r="L45" s="74">
        <f t="shared" si="1"/>
        <v>0</v>
      </c>
      <c r="M45" s="75">
        <f t="shared" si="2"/>
        <v>0</v>
      </c>
      <c r="N45" s="83">
        <f t="shared" si="3"/>
        <v>0</v>
      </c>
      <c r="O45" s="86">
        <f t="shared" si="4"/>
        <v>0</v>
      </c>
      <c r="P45" s="87">
        <f t="shared" si="5"/>
        <v>0</v>
      </c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</row>
    <row r="46" spans="1:51">
      <c r="A46" s="57"/>
      <c r="B46" s="58"/>
      <c r="C46" s="58"/>
      <c r="D46" s="92"/>
      <c r="E46" s="90">
        <v>-9.9920072216264108E-16</v>
      </c>
      <c r="F46" s="61">
        <v>-9.9920072216264108E-16</v>
      </c>
      <c r="G46" s="63">
        <f>VLOOKUP(prices!E46,corrections!$B$2:$AI$35, MATCH(prices!F46, corrections!$B$2:$AI$2, 0), FALSE)</f>
        <v>-1.9984014443252818E-15</v>
      </c>
      <c r="H46" s="66">
        <v>0.35</v>
      </c>
      <c r="I46" s="65">
        <v>-0.25</v>
      </c>
      <c r="J46" s="69">
        <f>VLOOKUP(prices!H46,corrections!$B$2:$AI$35, MATCH(prices!I46, corrections!$B$2:$AI$2, 0), FALSE)</f>
        <v>1.2500000000000178E-2</v>
      </c>
      <c r="K46" s="78">
        <f t="shared" si="0"/>
        <v>0</v>
      </c>
      <c r="L46" s="74">
        <f t="shared" si="1"/>
        <v>0</v>
      </c>
      <c r="M46" s="75">
        <f t="shared" si="2"/>
        <v>0</v>
      </c>
      <c r="N46" s="83">
        <f t="shared" si="3"/>
        <v>0</v>
      </c>
      <c r="O46" s="86">
        <f t="shared" si="4"/>
        <v>0</v>
      </c>
      <c r="P46" s="87">
        <f t="shared" si="5"/>
        <v>0</v>
      </c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</row>
    <row r="47" spans="1:51">
      <c r="A47" s="57"/>
      <c r="B47" s="58"/>
      <c r="C47" s="58"/>
      <c r="D47" s="92"/>
      <c r="E47" s="90">
        <v>-9.9920072216264108E-16</v>
      </c>
      <c r="F47" s="61">
        <v>-9.9920072216264108E-16</v>
      </c>
      <c r="G47" s="63">
        <f>VLOOKUP(prices!E47,corrections!$B$2:$AI$35, MATCH(prices!F47, corrections!$B$2:$AI$2, 0), FALSE)</f>
        <v>-1.9984014443252818E-15</v>
      </c>
      <c r="H47" s="66">
        <v>0.35</v>
      </c>
      <c r="I47" s="65">
        <v>-0.25</v>
      </c>
      <c r="J47" s="69">
        <f>VLOOKUP(prices!H47,corrections!$B$2:$AI$35, MATCH(prices!I47, corrections!$B$2:$AI$2, 0), FALSE)</f>
        <v>1.2500000000000178E-2</v>
      </c>
      <c r="K47" s="78">
        <f t="shared" si="0"/>
        <v>0</v>
      </c>
      <c r="L47" s="74">
        <f t="shared" si="1"/>
        <v>0</v>
      </c>
      <c r="M47" s="75">
        <f t="shared" si="2"/>
        <v>0</v>
      </c>
      <c r="N47" s="83">
        <f t="shared" si="3"/>
        <v>0</v>
      </c>
      <c r="O47" s="86">
        <f t="shared" si="4"/>
        <v>0</v>
      </c>
      <c r="P47" s="87">
        <f t="shared" si="5"/>
        <v>0</v>
      </c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</row>
    <row r="48" spans="1:51">
      <c r="A48" s="57"/>
      <c r="B48" s="58"/>
      <c r="C48" s="58"/>
      <c r="D48" s="92"/>
      <c r="E48" s="90">
        <v>-9.9920072216264108E-16</v>
      </c>
      <c r="F48" s="61">
        <v>-9.9920072216264108E-16</v>
      </c>
      <c r="G48" s="63">
        <f>VLOOKUP(prices!E48,corrections!$B$2:$AI$35, MATCH(prices!F48, corrections!$B$2:$AI$2, 0), FALSE)</f>
        <v>-1.9984014443252818E-15</v>
      </c>
      <c r="H48" s="66">
        <v>0.35</v>
      </c>
      <c r="I48" s="65">
        <v>-0.25</v>
      </c>
      <c r="J48" s="69">
        <f>VLOOKUP(prices!H48,corrections!$B$2:$AI$35, MATCH(prices!I48, corrections!$B$2:$AI$2, 0), FALSE)</f>
        <v>1.2500000000000178E-2</v>
      </c>
      <c r="K48" s="78">
        <f t="shared" si="0"/>
        <v>0</v>
      </c>
      <c r="L48" s="74">
        <f t="shared" si="1"/>
        <v>0</v>
      </c>
      <c r="M48" s="75">
        <f t="shared" si="2"/>
        <v>0</v>
      </c>
      <c r="N48" s="83">
        <f t="shared" si="3"/>
        <v>0</v>
      </c>
      <c r="O48" s="86">
        <f t="shared" si="4"/>
        <v>0</v>
      </c>
      <c r="P48" s="87">
        <f t="shared" si="5"/>
        <v>0</v>
      </c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</row>
    <row r="49" spans="1:51">
      <c r="A49" s="57"/>
      <c r="B49" s="58"/>
      <c r="C49" s="58"/>
      <c r="D49" s="92"/>
      <c r="E49" s="90">
        <v>-9.9920072216264108E-16</v>
      </c>
      <c r="F49" s="61">
        <v>-9.9920072216264108E-16</v>
      </c>
      <c r="G49" s="63">
        <f>VLOOKUP(prices!E49,corrections!$B$2:$AI$35, MATCH(prices!F49, corrections!$B$2:$AI$2, 0), FALSE)</f>
        <v>-1.9984014443252818E-15</v>
      </c>
      <c r="H49" s="66">
        <v>0.35</v>
      </c>
      <c r="I49" s="65">
        <v>-0.25</v>
      </c>
      <c r="J49" s="69">
        <f>VLOOKUP(prices!H49,corrections!$B$2:$AI$35, MATCH(prices!I49, corrections!$B$2:$AI$2, 0), FALSE)</f>
        <v>1.2500000000000178E-2</v>
      </c>
      <c r="K49" s="78">
        <f t="shared" si="0"/>
        <v>0</v>
      </c>
      <c r="L49" s="74">
        <f t="shared" si="1"/>
        <v>0</v>
      </c>
      <c r="M49" s="75">
        <f t="shared" si="2"/>
        <v>0</v>
      </c>
      <c r="N49" s="83">
        <f t="shared" si="3"/>
        <v>0</v>
      </c>
      <c r="O49" s="86">
        <f t="shared" si="4"/>
        <v>0</v>
      </c>
      <c r="P49" s="87">
        <f t="shared" si="5"/>
        <v>0</v>
      </c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</row>
    <row r="50" spans="1:51">
      <c r="A50" s="57"/>
      <c r="B50" s="58"/>
      <c r="C50" s="58"/>
      <c r="D50" s="92"/>
      <c r="E50" s="90">
        <v>-9.9920072216264108E-16</v>
      </c>
      <c r="F50" s="61">
        <v>-9.9920072216264108E-16</v>
      </c>
      <c r="G50" s="63">
        <f>VLOOKUP(prices!E50,corrections!$B$2:$AI$35, MATCH(prices!F50, corrections!$B$2:$AI$2, 0), FALSE)</f>
        <v>-1.9984014443252818E-15</v>
      </c>
      <c r="H50" s="66">
        <v>0.35</v>
      </c>
      <c r="I50" s="65">
        <v>-0.25</v>
      </c>
      <c r="J50" s="69">
        <f>VLOOKUP(prices!H50,corrections!$B$2:$AI$35, MATCH(prices!I50, corrections!$B$2:$AI$2, 0), FALSE)</f>
        <v>1.2500000000000178E-2</v>
      </c>
      <c r="K50" s="78">
        <f t="shared" si="0"/>
        <v>0</v>
      </c>
      <c r="L50" s="74">
        <f t="shared" si="1"/>
        <v>0</v>
      </c>
      <c r="M50" s="75">
        <f t="shared" si="2"/>
        <v>0</v>
      </c>
      <c r="N50" s="83">
        <f t="shared" si="3"/>
        <v>0</v>
      </c>
      <c r="O50" s="86">
        <f t="shared" si="4"/>
        <v>0</v>
      </c>
      <c r="P50" s="87">
        <f t="shared" si="5"/>
        <v>0</v>
      </c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</row>
    <row r="51" spans="1:51" ht="15.75" thickBot="1">
      <c r="A51" s="59"/>
      <c r="B51" s="60"/>
      <c r="C51" s="60"/>
      <c r="D51" s="93"/>
      <c r="E51" s="91">
        <v>-9.9920072216264108E-16</v>
      </c>
      <c r="F51" s="62">
        <v>-9.9920072216264108E-16</v>
      </c>
      <c r="G51" s="64">
        <f>VLOOKUP(prices!E51,corrections!$B$2:$AI$35, MATCH(prices!F51, corrections!$B$2:$AI$2, 0), FALSE)</f>
        <v>-1.9984014443252818E-15</v>
      </c>
      <c r="H51" s="67">
        <v>0.35</v>
      </c>
      <c r="I51" s="68">
        <v>-0.25</v>
      </c>
      <c r="J51" s="70">
        <f>VLOOKUP(prices!H51,corrections!$B$2:$AI$35, MATCH(prices!I51, corrections!$B$2:$AI$2, 0), FALSE)</f>
        <v>1.2500000000000178E-2</v>
      </c>
      <c r="K51" s="79">
        <f t="shared" si="0"/>
        <v>0</v>
      </c>
      <c r="L51" s="80">
        <f t="shared" si="1"/>
        <v>0</v>
      </c>
      <c r="M51" s="81">
        <f t="shared" si="2"/>
        <v>0</v>
      </c>
      <c r="N51" s="84">
        <f t="shared" si="3"/>
        <v>0</v>
      </c>
      <c r="O51" s="88">
        <f t="shared" si="4"/>
        <v>0</v>
      </c>
      <c r="P51" s="89">
        <f t="shared" si="5"/>
        <v>0</v>
      </c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</row>
    <row r="52" spans="1:5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</row>
    <row r="53" spans="1:5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</row>
    <row r="54" spans="1:5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</row>
    <row r="55" spans="1:5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5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  <row r="57" spans="1:5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</row>
    <row r="58" spans="1:5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</row>
    <row r="59" spans="1:5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</row>
    <row r="60" spans="1:5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</row>
    <row r="61" spans="1:5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</row>
    <row r="62" spans="1:5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</row>
    <row r="63" spans="1:5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</row>
    <row r="64" spans="1:5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</row>
    <row r="65" spans="1:5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</row>
    <row r="66" spans="1:5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</row>
    <row r="67" spans="1:5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</row>
    <row r="68" spans="1:5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</row>
    <row r="69" spans="1:5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</row>
    <row r="70" spans="1:5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</row>
    <row r="71" spans="1:5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</row>
    <row r="72" spans="1:5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</row>
    <row r="73" spans="1:5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</row>
    <row r="74" spans="1:5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</row>
    <row r="75" spans="1:5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</row>
    <row r="76" spans="1:5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</row>
    <row r="77" spans="1:5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</row>
    <row r="78" spans="1:5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</row>
    <row r="79" spans="1:5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</row>
    <row r="80" spans="1:5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</row>
    <row r="81" spans="1:5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</row>
    <row r="82" spans="1:5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</row>
    <row r="83" spans="1:5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</row>
    <row r="84" spans="1:5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</row>
    <row r="85" spans="1:5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</row>
    <row r="86" spans="1:5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</row>
    <row r="87" spans="1:5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</row>
    <row r="88" spans="1:5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</row>
    <row r="89" spans="1:5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</row>
    <row r="90" spans="1:5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</row>
    <row r="91" spans="1:5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</row>
    <row r="92" spans="1:5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</row>
    <row r="93" spans="1:5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</row>
    <row r="94" spans="1:5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</row>
    <row r="95" spans="1:5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</row>
    <row r="96" spans="1:5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</row>
    <row r="97" spans="1:5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</row>
    <row r="98" spans="1:5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</row>
    <row r="99" spans="1:5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</row>
    <row r="100" spans="1:5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</row>
    <row r="101" spans="1:5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</row>
    <row r="102" spans="1:5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</row>
    <row r="103" spans="1:5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</row>
    <row r="104" spans="1:5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</row>
    <row r="105" spans="1:5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</row>
    <row r="106" spans="1:5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</row>
    <row r="107" spans="1:5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</row>
    <row r="108" spans="1:5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</row>
    <row r="109" spans="1:5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</row>
    <row r="110" spans="1:5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</row>
    <row r="111" spans="1:5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</row>
    <row r="112" spans="1:5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</row>
    <row r="113" spans="1:5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</row>
    <row r="114" spans="1:5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</row>
    <row r="115" spans="1:5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</row>
    <row r="116" spans="1:5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</row>
    <row r="117" spans="1:5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</row>
    <row r="118" spans="1:5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</row>
    <row r="119" spans="1:5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</row>
    <row r="120" spans="1:5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</row>
    <row r="121" spans="1:5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</row>
    <row r="122" spans="1:5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</row>
    <row r="123" spans="1:5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</row>
    <row r="124" spans="1:5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</row>
    <row r="125" spans="1:5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</row>
    <row r="126" spans="1:5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</row>
    <row r="127" spans="1:5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</row>
    <row r="128" spans="1:5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</row>
    <row r="129" spans="1:5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</row>
    <row r="130" spans="1:5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</row>
    <row r="131" spans="1:5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</row>
    <row r="132" spans="1:5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</row>
    <row r="133" spans="1:5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</row>
    <row r="134" spans="1:5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</row>
    <row r="135" spans="1:5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</row>
    <row r="136" spans="1:5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</row>
    <row r="137" spans="1:5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</row>
    <row r="138" spans="1:5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</row>
    <row r="139" spans="1:5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</row>
    <row r="140" spans="1:5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</row>
    <row r="141" spans="1:5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</row>
    <row r="142" spans="1:5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</row>
    <row r="143" spans="1:5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</row>
    <row r="144" spans="1:5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</row>
    <row r="145" spans="1:5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</row>
    <row r="146" spans="1:5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</row>
    <row r="147" spans="1:5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</row>
    <row r="148" spans="1:5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</row>
    <row r="149" spans="1:5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</row>
    <row r="150" spans="1:5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</row>
    <row r="151" spans="1:5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</row>
    <row r="152" spans="1:5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</row>
    <row r="153" spans="1:5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</row>
    <row r="154" spans="1:5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</row>
    <row r="155" spans="1:5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</row>
    <row r="156" spans="1:5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</row>
    <row r="157" spans="1:5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</row>
    <row r="158" spans="1:5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</row>
    <row r="159" spans="1:5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</row>
    <row r="160" spans="1:5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</row>
    <row r="161" spans="1:5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</row>
    <row r="162" spans="1:5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</row>
    <row r="163" spans="1:5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</row>
    <row r="164" spans="1:5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</row>
    <row r="165" spans="1:5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</row>
    <row r="166" spans="1:5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</row>
    <row r="167" spans="1:5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</row>
    <row r="168" spans="1:5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</row>
    <row r="169" spans="1:5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</row>
    <row r="170" spans="1:5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</row>
    <row r="171" spans="1:5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</row>
    <row r="172" spans="1:5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</row>
    <row r="173" spans="1:5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</row>
    <row r="174" spans="1:5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</row>
    <row r="175" spans="1:5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</row>
    <row r="176" spans="1:5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</row>
    <row r="177" spans="1:5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</row>
    <row r="178" spans="1:5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</row>
    <row r="179" spans="1:5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</row>
    <row r="180" spans="1:5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</row>
    <row r="181" spans="1:5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</row>
    <row r="182" spans="1:5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</row>
    <row r="183" spans="1:5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</row>
    <row r="184" spans="1:5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</row>
    <row r="185" spans="1:5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</row>
    <row r="186" spans="1:5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</row>
    <row r="187" spans="1:5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</row>
    <row r="188" spans="1:5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</row>
    <row r="189" spans="1:5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</row>
    <row r="190" spans="1:5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</row>
    <row r="191" spans="1:5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</row>
    <row r="192" spans="1:5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</row>
    <row r="193" spans="1:5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</row>
    <row r="194" spans="1:5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</row>
    <row r="195" spans="1:5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</row>
    <row r="196" spans="1:5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</row>
    <row r="197" spans="1:5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</row>
    <row r="198" spans="1:5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</row>
    <row r="199" spans="1:5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</row>
    <row r="200" spans="1:5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</row>
    <row r="201" spans="1:5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</row>
    <row r="202" spans="1:5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</row>
    <row r="203" spans="1:5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</row>
    <row r="204" spans="1:5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</row>
    <row r="205" spans="1:5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</row>
    <row r="206" spans="1:5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</row>
    <row r="207" spans="1:5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</row>
    <row r="208" spans="1:5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</row>
    <row r="209" spans="1:5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</row>
    <row r="210" spans="1:5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</row>
    <row r="211" spans="1:5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</row>
    <row r="212" spans="1:5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</row>
    <row r="213" spans="1:5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</row>
    <row r="214" spans="1:5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</row>
    <row r="215" spans="1:5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</row>
    <row r="216" spans="1:5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</row>
    <row r="217" spans="1:5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</row>
    <row r="218" spans="1:5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</row>
    <row r="219" spans="1:5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</row>
    <row r="220" spans="1:5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</row>
    <row r="221" spans="1:5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</row>
    <row r="222" spans="1:5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</row>
    <row r="223" spans="1:5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</row>
    <row r="224" spans="1:5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</row>
    <row r="225" spans="1:5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</row>
    <row r="226" spans="1:5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</row>
    <row r="227" spans="1:5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</row>
    <row r="228" spans="1:5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</row>
    <row r="229" spans="1:5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</row>
    <row r="230" spans="1:5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</row>
    <row r="231" spans="1:5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</row>
    <row r="232" spans="1:5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</row>
    <row r="233" spans="1:5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</row>
    <row r="234" spans="1:5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</row>
    <row r="235" spans="1:5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</row>
    <row r="236" spans="1:5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</row>
    <row r="237" spans="1:5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</row>
    <row r="238" spans="1:5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</row>
    <row r="239" spans="1:5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</row>
    <row r="240" spans="1:5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</row>
    <row r="241" spans="1:5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</row>
    <row r="242" spans="1:5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</row>
    <row r="243" spans="1:5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</row>
    <row r="244" spans="1:5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</row>
    <row r="245" spans="1:5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</row>
    <row r="246" spans="1:5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</row>
    <row r="247" spans="1:5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</row>
    <row r="248" spans="1:5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</row>
    <row r="249" spans="1:5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</row>
    <row r="250" spans="1:5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</row>
    <row r="251" spans="1:5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</row>
    <row r="252" spans="1:5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</row>
    <row r="253" spans="1:5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</row>
    <row r="254" spans="1:5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</row>
    <row r="255" spans="1:5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</row>
    <row r="256" spans="1:5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</row>
    <row r="257" spans="1:5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</row>
    <row r="258" spans="1:5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</row>
    <row r="259" spans="1:5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</row>
    <row r="260" spans="1:5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</row>
    <row r="261" spans="1:5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</row>
    <row r="262" spans="1:5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</row>
    <row r="263" spans="1:5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</row>
    <row r="264" spans="1:5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</row>
    <row r="265" spans="1:5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</row>
    <row r="266" spans="1:5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</row>
    <row r="267" spans="1:5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</row>
    <row r="268" spans="1:5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</row>
    <row r="269" spans="1:5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</row>
    <row r="270" spans="1:5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</row>
    <row r="271" spans="1:5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</row>
    <row r="272" spans="1:5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</row>
    <row r="273" spans="1:5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</row>
    <row r="274" spans="1:5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</row>
    <row r="275" spans="1:5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</row>
    <row r="276" spans="1:5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</row>
    <row r="277" spans="1:5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</row>
    <row r="278" spans="1:5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</row>
    <row r="279" spans="1:5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</row>
    <row r="280" spans="1:5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</row>
    <row r="281" spans="1:5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</row>
    <row r="282" spans="1:5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</row>
    <row r="283" spans="1:5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</row>
    <row r="284" spans="1:5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</row>
    <row r="285" spans="1:5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</row>
    <row r="286" spans="1:5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</row>
    <row r="287" spans="1:5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</row>
    <row r="288" spans="1:5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</row>
    <row r="289" spans="1:5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</row>
    <row r="290" spans="1:5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</row>
    <row r="291" spans="1:5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</row>
    <row r="292" spans="1:5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</row>
    <row r="293" spans="1:5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</row>
    <row r="294" spans="1:5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</row>
    <row r="295" spans="1:5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</row>
    <row r="296" spans="1:5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</row>
    <row r="297" spans="1:5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</row>
    <row r="298" spans="1:5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</row>
    <row r="299" spans="1:5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</row>
    <row r="300" spans="1:5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</row>
    <row r="301" spans="1:5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</row>
    <row r="302" spans="1:5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</row>
    <row r="303" spans="1:5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</row>
    <row r="304" spans="1:5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</row>
    <row r="305" spans="1:5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</row>
    <row r="306" spans="1:5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</row>
    <row r="307" spans="1:5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</row>
    <row r="308" spans="1:5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</row>
    <row r="309" spans="1:5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</row>
    <row r="310" spans="1:5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</row>
    <row r="311" spans="1:5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</row>
    <row r="312" spans="1:5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</row>
    <row r="313" spans="1:5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</row>
    <row r="314" spans="1:5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</row>
    <row r="315" spans="1:5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</row>
    <row r="316" spans="1:5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</row>
    <row r="317" spans="1:5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</row>
    <row r="318" spans="1:5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</row>
    <row r="319" spans="1:5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</row>
    <row r="320" spans="1:5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</row>
    <row r="321" spans="1:5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</row>
    <row r="322" spans="1:5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</row>
    <row r="323" spans="1:5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</row>
    <row r="324" spans="1:5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</row>
    <row r="325" spans="1:5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</row>
    <row r="326" spans="1:5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</row>
    <row r="327" spans="1:5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</row>
    <row r="328" spans="1:5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</row>
    <row r="329" spans="1:5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</row>
    <row r="330" spans="1:5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</row>
    <row r="331" spans="1:5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</row>
    <row r="332" spans="1:5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</row>
    <row r="333" spans="1:5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</row>
    <row r="334" spans="1:5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</row>
    <row r="335" spans="1:5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</row>
    <row r="336" spans="1:5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</row>
    <row r="337" spans="1:5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</row>
    <row r="338" spans="1:5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</row>
    <row r="339" spans="1:5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</row>
    <row r="340" spans="1:5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</row>
    <row r="341" spans="1:5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</row>
    <row r="342" spans="1:5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</row>
    <row r="343" spans="1:5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</row>
    <row r="344" spans="1:5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</row>
    <row r="345" spans="1:5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</row>
    <row r="346" spans="1:5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</row>
    <row r="347" spans="1:5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</row>
    <row r="348" spans="1:5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</row>
    <row r="349" spans="1:5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</row>
    <row r="350" spans="1:5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</row>
    <row r="351" spans="1:5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</row>
    <row r="352" spans="1:5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</row>
    <row r="353" spans="1:5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</row>
    <row r="354" spans="1:5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</row>
    <row r="355" spans="1:5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</row>
    <row r="356" spans="1:5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</row>
    <row r="357" spans="1:5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</row>
    <row r="358" spans="1:5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</row>
    <row r="359" spans="1:5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</row>
    <row r="360" spans="1:5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</row>
    <row r="361" spans="1:5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</row>
    <row r="362" spans="1:5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</row>
    <row r="363" spans="1:5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</row>
    <row r="364" spans="1:5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</row>
    <row r="365" spans="1:5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</row>
    <row r="366" spans="1:5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</row>
    <row r="367" spans="1:5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</row>
    <row r="368" spans="1:5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</row>
    <row r="369" spans="1:5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</row>
    <row r="370" spans="1:5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</row>
    <row r="371" spans="1:5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</row>
    <row r="372" spans="1:5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</row>
    <row r="373" spans="1:5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</row>
    <row r="374" spans="1:5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</row>
    <row r="375" spans="1:5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</row>
    <row r="376" spans="1:5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</row>
    <row r="377" spans="1:5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</row>
    <row r="378" spans="1:5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</row>
    <row r="379" spans="1:5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</row>
    <row r="380" spans="1:5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</row>
    <row r="381" spans="1:5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</row>
    <row r="382" spans="1:5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</row>
    <row r="383" spans="1:5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</row>
    <row r="384" spans="1:5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</row>
    <row r="385" spans="1:5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</row>
    <row r="386" spans="1:5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</row>
    <row r="387" spans="1:5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</row>
    <row r="388" spans="1:5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</row>
    <row r="389" spans="1:5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</row>
    <row r="390" spans="1:5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</row>
    <row r="391" spans="1:5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</row>
    <row r="392" spans="1:5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</row>
    <row r="393" spans="1:5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</row>
    <row r="394" spans="1:5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</row>
    <row r="395" spans="1:5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</row>
    <row r="396" spans="1:5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</row>
    <row r="397" spans="1:5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</row>
    <row r="398" spans="1:5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</row>
    <row r="399" spans="1:5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</row>
    <row r="400" spans="1:5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</row>
    <row r="401" spans="1:5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</row>
    <row r="402" spans="1:5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</row>
    <row r="403" spans="1:5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</row>
    <row r="404" spans="1:5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</row>
    <row r="405" spans="1:5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</row>
    <row r="406" spans="1:5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</row>
    <row r="407" spans="1:5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</row>
    <row r="408" spans="1:5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</row>
    <row r="409" spans="1:5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</row>
    <row r="410" spans="1:5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</row>
    <row r="411" spans="1:5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</row>
    <row r="412" spans="1:5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</row>
    <row r="413" spans="1:5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</row>
    <row r="414" spans="1:5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</row>
    <row r="415" spans="1:5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</row>
    <row r="416" spans="1:5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</row>
    <row r="417" spans="1:5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</row>
    <row r="418" spans="1:5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</row>
    <row r="419" spans="1:5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</row>
    <row r="420" spans="1:5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</row>
    <row r="421" spans="1:5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</row>
    <row r="422" spans="1:5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</row>
    <row r="423" spans="1:5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</row>
    <row r="424" spans="1:5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</row>
    <row r="425" spans="1:5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</row>
    <row r="426" spans="1:5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</row>
    <row r="427" spans="1:5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</row>
    <row r="428" spans="1:5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</row>
    <row r="429" spans="1:5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</row>
    <row r="430" spans="1:5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</row>
    <row r="431" spans="1:5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</row>
    <row r="432" spans="1:5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</row>
    <row r="433" spans="1:5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</row>
    <row r="434" spans="1:5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</row>
    <row r="435" spans="1:5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</row>
    <row r="436" spans="1:5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</row>
    <row r="437" spans="1:5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</row>
    <row r="438" spans="1:5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</row>
    <row r="439" spans="1:5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</row>
    <row r="440" spans="1:5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</row>
    <row r="441" spans="1:5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</row>
    <row r="442" spans="1:5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</row>
    <row r="443" spans="1:5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</row>
    <row r="444" spans="1:5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</row>
    <row r="445" spans="1:5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</row>
    <row r="446" spans="1:5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</row>
    <row r="447" spans="1:5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</row>
    <row r="448" spans="1:5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</row>
    <row r="449" spans="1:5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</row>
    <row r="450" spans="1:5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</row>
    <row r="451" spans="1:5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</row>
    <row r="452" spans="1:5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</row>
    <row r="453" spans="1:5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</row>
    <row r="454" spans="1:5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</row>
    <row r="455" spans="1:5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</row>
    <row r="456" spans="1:5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</row>
    <row r="457" spans="1:5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</row>
  </sheetData>
  <sheetProtection sheet="1" objects="1" scenarios="1" selectLockedCells="1"/>
  <mergeCells count="22">
    <mergeCell ref="M2:N2"/>
    <mergeCell ref="A1:D1"/>
    <mergeCell ref="E1:G1"/>
    <mergeCell ref="K1:N1"/>
    <mergeCell ref="A2:B2"/>
    <mergeCell ref="C2:D2"/>
    <mergeCell ref="E2:E3"/>
    <mergeCell ref="F2:F3"/>
    <mergeCell ref="G2:G3"/>
    <mergeCell ref="K2:L2"/>
    <mergeCell ref="H1:J1"/>
    <mergeCell ref="H2:H3"/>
    <mergeCell ref="I2:I3"/>
    <mergeCell ref="J2:J3"/>
    <mergeCell ref="R8:X10"/>
    <mergeCell ref="R7:S7"/>
    <mergeCell ref="O2:P2"/>
    <mergeCell ref="O1:P1"/>
    <mergeCell ref="R3:X3"/>
    <mergeCell ref="R4:X4"/>
    <mergeCell ref="R5:X5"/>
    <mergeCell ref="R2:X2"/>
  </mergeCells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corrections!$B$3:$B$35</xm:f>
          </x14:formula1>
          <xm:sqref>E4:E51 H4:H51</xm:sqref>
        </x14:dataValidation>
        <x14:dataValidation type="list" allowBlank="1" showInputMessage="1" showErrorMessage="1">
          <x14:formula1>
            <xm:f>corrections!$C$2:$AI$2</xm:f>
          </x14:formula1>
          <xm:sqref>F4:F51 I4:I51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35"/>
  <sheetViews>
    <sheetView tabSelected="1" zoomScale="71" zoomScaleNormal="71" workbookViewId="0">
      <selection activeCell="AI36" sqref="AI36"/>
    </sheetView>
  </sheetViews>
  <sheetFormatPr defaultRowHeight="15"/>
  <cols>
    <col min="1" max="1" width="11" style="1" bestFit="1" customWidth="1"/>
    <col min="2" max="2" width="6.5703125" style="1" bestFit="1" customWidth="1"/>
    <col min="3" max="3" width="6.7109375" style="1" customWidth="1"/>
    <col min="4" max="5" width="6.7109375" style="1" bestFit="1" customWidth="1"/>
    <col min="6" max="35" width="6.5703125" style="1" bestFit="1" customWidth="1"/>
    <col min="36" max="37" width="9.140625" style="1"/>
    <col min="38" max="38" width="12" style="6" bestFit="1" customWidth="1"/>
    <col min="39" max="39" width="19" style="6" bestFit="1" customWidth="1"/>
    <col min="40" max="42" width="9.140625" style="6"/>
    <col min="43" max="16384" width="9.140625" style="1"/>
  </cols>
  <sheetData>
    <row r="1" spans="1:39" ht="34.5" thickBot="1">
      <c r="A1" s="41"/>
      <c r="B1" s="43"/>
      <c r="C1" s="146" t="s">
        <v>2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7"/>
    </row>
    <row r="2" spans="1:39" ht="15.75">
      <c r="A2" s="44"/>
      <c r="B2" s="26" t="s">
        <v>3</v>
      </c>
      <c r="C2" s="27">
        <v>0.8</v>
      </c>
      <c r="D2" s="27">
        <v>0.75</v>
      </c>
      <c r="E2" s="27">
        <v>0.7</v>
      </c>
      <c r="F2" s="27">
        <v>0.65</v>
      </c>
      <c r="G2" s="27">
        <v>0.6</v>
      </c>
      <c r="H2" s="27">
        <v>0.55000000000000004</v>
      </c>
      <c r="I2" s="27">
        <v>0.5</v>
      </c>
      <c r="J2" s="27">
        <v>0.45</v>
      </c>
      <c r="K2" s="27">
        <v>0.4</v>
      </c>
      <c r="L2" s="27">
        <v>0.35</v>
      </c>
      <c r="M2" s="27">
        <v>0.3</v>
      </c>
      <c r="N2" s="27">
        <v>0.25</v>
      </c>
      <c r="O2" s="27">
        <v>0.19999999999999901</v>
      </c>
      <c r="P2" s="27">
        <v>0.149999999999999</v>
      </c>
      <c r="Q2" s="27">
        <v>9.9999999999999103E-2</v>
      </c>
      <c r="R2" s="28">
        <v>4.9999999999998997E-2</v>
      </c>
      <c r="S2" s="10">
        <v>-9.9920072216264108E-16</v>
      </c>
      <c r="T2" s="29">
        <v>-5.0000000000000898E-2</v>
      </c>
      <c r="U2" s="30">
        <v>-0.100000000000001</v>
      </c>
      <c r="V2" s="30">
        <v>-0.15000000000000099</v>
      </c>
      <c r="W2" s="30">
        <v>-0.2</v>
      </c>
      <c r="X2" s="30">
        <v>-0.25</v>
      </c>
      <c r="Y2" s="30">
        <v>-0.3</v>
      </c>
      <c r="Z2" s="30">
        <v>-0.35</v>
      </c>
      <c r="AA2" s="30">
        <v>-0.4</v>
      </c>
      <c r="AB2" s="30">
        <v>-0.45</v>
      </c>
      <c r="AC2" s="30">
        <v>-0.5</v>
      </c>
      <c r="AD2" s="30">
        <v>-0.55000000000000004</v>
      </c>
      <c r="AE2" s="30">
        <v>-0.6</v>
      </c>
      <c r="AF2" s="30">
        <v>-0.65</v>
      </c>
      <c r="AG2" s="30">
        <v>-0.7</v>
      </c>
      <c r="AH2" s="30">
        <v>-0.75</v>
      </c>
      <c r="AI2" s="31">
        <v>-0.8</v>
      </c>
    </row>
    <row r="3" spans="1:39">
      <c r="A3" s="144" t="s">
        <v>1</v>
      </c>
      <c r="B3" s="32">
        <v>0.8</v>
      </c>
      <c r="C3" s="2">
        <f>((1+B3)*(1+$C$2)-1)</f>
        <v>2.2400000000000002</v>
      </c>
      <c r="D3" s="2">
        <f>((1+B3)*(1+$D$2)-1)</f>
        <v>2.15</v>
      </c>
      <c r="E3" s="2">
        <f>((1+B3)*(1+$E$2)-1)</f>
        <v>2.06</v>
      </c>
      <c r="F3" s="2">
        <f>((1+B3)*(1+$F$2)-1)</f>
        <v>1.9699999999999998</v>
      </c>
      <c r="G3" s="2">
        <f>((1+B3)*(1+$G$2)-1)</f>
        <v>1.8800000000000003</v>
      </c>
      <c r="H3" s="2">
        <f>((1+B3)*(1+$H$2)-1)</f>
        <v>1.79</v>
      </c>
      <c r="I3" s="2">
        <f>((1+B3)*(1+$I$2)-1)</f>
        <v>1.7000000000000002</v>
      </c>
      <c r="J3" s="2">
        <f>((1+B3)*(1+$J$2)-1)</f>
        <v>1.6099999999999999</v>
      </c>
      <c r="K3" s="2">
        <f>((1+B3)*(1+$K$2)-1)</f>
        <v>1.52</v>
      </c>
      <c r="L3" s="2">
        <f>((1+B3)*(1+$L$2)-1)</f>
        <v>1.4300000000000002</v>
      </c>
      <c r="M3" s="2">
        <f>((1+B3)*(1+$M$2)-1)</f>
        <v>1.3400000000000003</v>
      </c>
      <c r="N3" s="2">
        <f>((1+B3)*(1+$N$2)-1)</f>
        <v>1.25</v>
      </c>
      <c r="O3" s="2">
        <f>((1+B3)*(1+$O$2)-1)</f>
        <v>1.1599999999999984</v>
      </c>
      <c r="P3" s="2">
        <f>((1+B3)*(1+$P$2)-1)</f>
        <v>1.0699999999999985</v>
      </c>
      <c r="Q3" s="2">
        <f>((1+B3)*(1+$Q$2)-1)</f>
        <v>0.97999999999999865</v>
      </c>
      <c r="R3" s="8">
        <f>((1+B3)*(1+$R$2)-1)</f>
        <v>0.88999999999999813</v>
      </c>
      <c r="S3" s="11">
        <f>((1+B3)*(1+$S$2)-1)</f>
        <v>0.79999999999999827</v>
      </c>
      <c r="T3" s="9">
        <f>((1+B3)*(1+$T$2)-1)</f>
        <v>0.70999999999999841</v>
      </c>
      <c r="U3" s="2">
        <f>((1+B3)*(1+$U$2)-1)</f>
        <v>0.61999999999999833</v>
      </c>
      <c r="V3" s="2">
        <f>((1+B3)*(1+$V$2)-1)</f>
        <v>0.52999999999999825</v>
      </c>
      <c r="W3" s="2">
        <f>((1+B3)*(1+$W$2)-1)</f>
        <v>0.44000000000000017</v>
      </c>
      <c r="X3" s="2">
        <f>((1+B3)*(1+$X$2)-1)</f>
        <v>0.35000000000000009</v>
      </c>
      <c r="Y3" s="2">
        <f>((1+B3)*(1+$Y$2)-1)</f>
        <v>0.26</v>
      </c>
      <c r="Z3" s="2">
        <f>((1+B3)*(1+$Z$2)-1)</f>
        <v>0.17000000000000015</v>
      </c>
      <c r="AA3" s="2">
        <f>((1+B3)*(1+$AA$2)-1)</f>
        <v>8.0000000000000071E-2</v>
      </c>
      <c r="AB3" s="2">
        <f>((1+B3)*(1+$AB$2)-1)</f>
        <v>-9.9999999999998979E-3</v>
      </c>
      <c r="AC3" s="2">
        <f>((1+B3)*(1+$AC$2)-1)</f>
        <v>-9.9999999999999978E-2</v>
      </c>
      <c r="AD3" s="2">
        <f>((1+B3)*(1+$AD$2)-1)</f>
        <v>-0.19000000000000006</v>
      </c>
      <c r="AE3" s="2">
        <f>((1+B3)*(1+$AE$2)-1)</f>
        <v>-0.27999999999999992</v>
      </c>
      <c r="AF3" s="2">
        <f>((1+B3)*(1+$AF$2)-1)</f>
        <v>-0.37</v>
      </c>
      <c r="AG3" s="2">
        <f>((1+B3)*(1+$AG$2)-1)</f>
        <v>-0.45999999999999985</v>
      </c>
      <c r="AH3" s="2">
        <f>((1+B3)*(1+$AH$2)-1)</f>
        <v>-0.55000000000000004</v>
      </c>
      <c r="AI3" s="3">
        <f>((1+B3)*(1+$AI$2)-1)</f>
        <v>-0.64000000000000012</v>
      </c>
    </row>
    <row r="4" spans="1:39">
      <c r="A4" s="144"/>
      <c r="B4" s="32">
        <v>0.75</v>
      </c>
      <c r="C4" s="2">
        <f t="shared" ref="C4:C35" si="0">((1+B4)*(1+$C$2)-1)</f>
        <v>2.15</v>
      </c>
      <c r="D4" s="2">
        <f t="shared" ref="D4:D35" si="1">((1+B4)*(1+$D$2)-1)</f>
        <v>2.0625</v>
      </c>
      <c r="E4" s="2">
        <f t="shared" ref="E4:E35" si="2">((1+B4)*(1+$E$2)-1)</f>
        <v>1.9750000000000001</v>
      </c>
      <c r="F4" s="2">
        <f t="shared" ref="F4:F35" si="3">((1+B4)*(1+$F$2)-1)</f>
        <v>1.8874999999999997</v>
      </c>
      <c r="G4" s="2">
        <f t="shared" ref="G4:G35" si="4">((1+B4)*(1+$G$2)-1)</f>
        <v>1.8000000000000003</v>
      </c>
      <c r="H4" s="2">
        <f t="shared" ref="H4:H35" si="5">((1+B4)*(1+$H$2)-1)</f>
        <v>1.7124999999999999</v>
      </c>
      <c r="I4" s="2">
        <f t="shared" ref="I4:I35" si="6">((1+B4)*(1+$I$2)-1)</f>
        <v>1.625</v>
      </c>
      <c r="J4" s="2">
        <f t="shared" ref="J4:J35" si="7">((1+B4)*(1+$J$2)-1)</f>
        <v>1.5375000000000001</v>
      </c>
      <c r="K4" s="2">
        <f t="shared" ref="K4:K35" si="8">((1+B4)*(1+$K$2)-1)</f>
        <v>1.4499999999999997</v>
      </c>
      <c r="L4" s="2">
        <f t="shared" ref="L4:L35" si="9">((1+B4)*(1+$L$2)-1)</f>
        <v>1.3625000000000003</v>
      </c>
      <c r="M4" s="2">
        <f t="shared" ref="M4:M35" si="10">((1+B4)*(1+$M$2)-1)</f>
        <v>1.2749999999999999</v>
      </c>
      <c r="N4" s="2">
        <f t="shared" ref="N4:N35" si="11">((1+B4)*(1+$N$2)-1)</f>
        <v>1.1875</v>
      </c>
      <c r="O4" s="2">
        <f t="shared" ref="O4:O35" si="12">((1+B4)*(1+$O$2)-1)</f>
        <v>1.0999999999999983</v>
      </c>
      <c r="P4" s="2">
        <f t="shared" ref="P4:P35" si="13">((1+B4)*(1+$P$2)-1)</f>
        <v>1.0124999999999984</v>
      </c>
      <c r="Q4" s="2">
        <f t="shared" ref="Q4:Q35" si="14">((1+B4)*(1+$Q$2)-1)</f>
        <v>0.92499999999999849</v>
      </c>
      <c r="R4" s="8">
        <f t="shared" ref="R4:R35" si="15">((1+B4)*(1+$R$2)-1)</f>
        <v>0.83749999999999813</v>
      </c>
      <c r="S4" s="11">
        <f t="shared" ref="S4:S35" si="16">((1+B4)*(1+$S$2)-1)</f>
        <v>0.74999999999999822</v>
      </c>
      <c r="T4" s="9">
        <f t="shared" ref="T4:T35" si="17">((1+B4)*(1+$T$2)-1)</f>
        <v>0.66249999999999831</v>
      </c>
      <c r="U4" s="2">
        <f t="shared" ref="U4:U35" si="18">((1+B4)*(1+$U$2)-1)</f>
        <v>0.5749999999999984</v>
      </c>
      <c r="V4" s="2">
        <f t="shared" ref="V4:V35" si="19">((1+B4)*(1+$V$2)-1)</f>
        <v>0.48749999999999827</v>
      </c>
      <c r="W4" s="2">
        <f t="shared" ref="W4:W35" si="20">((1+B4)*(1+$W$2)-1)</f>
        <v>0.40000000000000013</v>
      </c>
      <c r="X4" s="2">
        <f t="shared" ref="X4:X35" si="21">((1+B4)*(1+$X$2)-1)</f>
        <v>0.3125</v>
      </c>
      <c r="Y4" s="2">
        <f t="shared" ref="Y4:Y35" si="22">((1+B4)*(1+$Y$2)-1)</f>
        <v>0.22499999999999987</v>
      </c>
      <c r="Z4" s="2">
        <f t="shared" ref="Z4:Z35" si="23">((1+B4)*(1+$Z$2)-1)</f>
        <v>0.13749999999999996</v>
      </c>
      <c r="AA4" s="2">
        <f t="shared" ref="AA4:AA35" si="24">((1+B4)*(1+$AA$2)-1)</f>
        <v>5.0000000000000044E-2</v>
      </c>
      <c r="AB4" s="2">
        <f t="shared" ref="AB4:AB35" si="25">((1+B4)*(1+$AB$2)-1)</f>
        <v>-3.7499999999999867E-2</v>
      </c>
      <c r="AC4" s="2">
        <f t="shared" ref="AC4:AC35" si="26">((1+B4)*(1+$AC$2)-1)</f>
        <v>-0.125</v>
      </c>
      <c r="AD4" s="2">
        <f t="shared" ref="AD4:AD35" si="27">((1+B4)*(1+$AD$2)-1)</f>
        <v>-0.21250000000000013</v>
      </c>
      <c r="AE4" s="2">
        <f t="shared" ref="AE4:AE35" si="28">((1+B4)*(1+$AE$2)-1)</f>
        <v>-0.29999999999999993</v>
      </c>
      <c r="AF4" s="2">
        <f t="shared" ref="AF4:AF35" si="29">((1+B4)*(1+$AF$2)-1)</f>
        <v>-0.38750000000000007</v>
      </c>
      <c r="AG4" s="2">
        <f t="shared" ref="AG4:AG35" si="30">((1+B4)*(1+$AG$2)-1)</f>
        <v>-0.47499999999999987</v>
      </c>
      <c r="AH4" s="2">
        <f t="shared" ref="AH4:AH35" si="31">((1+B4)*(1+$AH$2)-1)</f>
        <v>-0.5625</v>
      </c>
      <c r="AI4" s="3">
        <f t="shared" ref="AI4:AI35" si="32">((1+B4)*(1+$AI$2)-1)</f>
        <v>-0.65000000000000013</v>
      </c>
    </row>
    <row r="5" spans="1:39">
      <c r="A5" s="144"/>
      <c r="B5" s="32">
        <v>0.7</v>
      </c>
      <c r="C5" s="2">
        <f t="shared" si="0"/>
        <v>2.06</v>
      </c>
      <c r="D5" s="2">
        <f t="shared" si="1"/>
        <v>1.9750000000000001</v>
      </c>
      <c r="E5" s="2">
        <f t="shared" si="2"/>
        <v>1.8899999999999997</v>
      </c>
      <c r="F5" s="2">
        <f t="shared" si="3"/>
        <v>1.8049999999999997</v>
      </c>
      <c r="G5" s="2">
        <f t="shared" si="4"/>
        <v>1.7200000000000002</v>
      </c>
      <c r="H5" s="2">
        <f t="shared" si="5"/>
        <v>1.6349999999999998</v>
      </c>
      <c r="I5" s="2">
        <f t="shared" si="6"/>
        <v>1.5499999999999998</v>
      </c>
      <c r="J5" s="2">
        <f t="shared" si="7"/>
        <v>1.4649999999999999</v>
      </c>
      <c r="K5" s="2">
        <f t="shared" si="8"/>
        <v>1.38</v>
      </c>
      <c r="L5" s="2">
        <f t="shared" si="9"/>
        <v>1.2949999999999999</v>
      </c>
      <c r="M5" s="2">
        <f t="shared" si="10"/>
        <v>1.21</v>
      </c>
      <c r="N5" s="2">
        <f t="shared" si="11"/>
        <v>1.125</v>
      </c>
      <c r="O5" s="2">
        <f t="shared" si="12"/>
        <v>1.0399999999999983</v>
      </c>
      <c r="P5" s="2">
        <f t="shared" si="13"/>
        <v>0.95499999999999829</v>
      </c>
      <c r="Q5" s="2">
        <f t="shared" si="14"/>
        <v>0.86999999999999855</v>
      </c>
      <c r="R5" s="8">
        <f t="shared" si="15"/>
        <v>0.78499999999999814</v>
      </c>
      <c r="S5" s="11">
        <f t="shared" si="16"/>
        <v>0.69999999999999818</v>
      </c>
      <c r="T5" s="9">
        <f t="shared" si="17"/>
        <v>0.61499999999999844</v>
      </c>
      <c r="U5" s="2">
        <f t="shared" si="18"/>
        <v>0.52999999999999825</v>
      </c>
      <c r="V5" s="2">
        <f t="shared" si="19"/>
        <v>0.44499999999999829</v>
      </c>
      <c r="W5" s="2">
        <f t="shared" si="20"/>
        <v>0.3600000000000001</v>
      </c>
      <c r="X5" s="2">
        <f t="shared" si="21"/>
        <v>0.27499999999999991</v>
      </c>
      <c r="Y5" s="2">
        <f t="shared" si="22"/>
        <v>0.18999999999999995</v>
      </c>
      <c r="Z5" s="2">
        <f t="shared" si="23"/>
        <v>0.10499999999999998</v>
      </c>
      <c r="AA5" s="2">
        <f t="shared" si="24"/>
        <v>2.0000000000000018E-2</v>
      </c>
      <c r="AB5" s="2">
        <f t="shared" si="25"/>
        <v>-6.4999999999999947E-2</v>
      </c>
      <c r="AC5" s="2">
        <f t="shared" si="26"/>
        <v>-0.15000000000000002</v>
      </c>
      <c r="AD5" s="2">
        <f t="shared" si="27"/>
        <v>-0.2350000000000001</v>
      </c>
      <c r="AE5" s="2">
        <f t="shared" si="28"/>
        <v>-0.31999999999999995</v>
      </c>
      <c r="AF5" s="2">
        <f t="shared" si="29"/>
        <v>-0.40500000000000003</v>
      </c>
      <c r="AG5" s="2">
        <f t="shared" si="30"/>
        <v>-0.49</v>
      </c>
      <c r="AH5" s="2">
        <f t="shared" si="31"/>
        <v>-0.57499999999999996</v>
      </c>
      <c r="AI5" s="3">
        <f t="shared" si="32"/>
        <v>-0.66000000000000014</v>
      </c>
    </row>
    <row r="6" spans="1:39">
      <c r="A6" s="144"/>
      <c r="B6" s="32">
        <v>0.65</v>
      </c>
      <c r="C6" s="2">
        <f t="shared" si="0"/>
        <v>1.9699999999999998</v>
      </c>
      <c r="D6" s="2">
        <f t="shared" si="1"/>
        <v>1.8874999999999997</v>
      </c>
      <c r="E6" s="2">
        <f t="shared" si="2"/>
        <v>1.8049999999999997</v>
      </c>
      <c r="F6" s="2">
        <f t="shared" si="3"/>
        <v>1.7224999999999997</v>
      </c>
      <c r="G6" s="2">
        <f t="shared" si="4"/>
        <v>1.6400000000000001</v>
      </c>
      <c r="H6" s="2">
        <f t="shared" si="5"/>
        <v>1.5575000000000001</v>
      </c>
      <c r="I6" s="2">
        <f t="shared" si="6"/>
        <v>1.4749999999999996</v>
      </c>
      <c r="J6" s="2">
        <f t="shared" si="7"/>
        <v>1.3924999999999996</v>
      </c>
      <c r="K6" s="2">
        <f t="shared" si="8"/>
        <v>1.3099999999999996</v>
      </c>
      <c r="L6" s="2">
        <f t="shared" si="9"/>
        <v>1.2275</v>
      </c>
      <c r="M6" s="2">
        <f t="shared" si="10"/>
        <v>1.145</v>
      </c>
      <c r="N6" s="2">
        <f t="shared" si="11"/>
        <v>1.0625</v>
      </c>
      <c r="O6" s="2">
        <f t="shared" si="12"/>
        <v>0.97999999999999843</v>
      </c>
      <c r="P6" s="2">
        <f t="shared" si="13"/>
        <v>0.89749999999999819</v>
      </c>
      <c r="Q6" s="2">
        <f t="shared" si="14"/>
        <v>0.81499999999999861</v>
      </c>
      <c r="R6" s="8">
        <f t="shared" si="15"/>
        <v>0.73249999999999815</v>
      </c>
      <c r="S6" s="11">
        <f t="shared" si="16"/>
        <v>0.64999999999999836</v>
      </c>
      <c r="T6" s="9">
        <f t="shared" si="17"/>
        <v>0.56749999999999834</v>
      </c>
      <c r="U6" s="2">
        <f t="shared" si="18"/>
        <v>0.48499999999999832</v>
      </c>
      <c r="V6" s="2">
        <f t="shared" si="19"/>
        <v>0.4024999999999983</v>
      </c>
      <c r="W6" s="2">
        <f t="shared" si="20"/>
        <v>0.32000000000000006</v>
      </c>
      <c r="X6" s="2">
        <f t="shared" si="21"/>
        <v>0.23749999999999982</v>
      </c>
      <c r="Y6" s="2">
        <f t="shared" si="22"/>
        <v>0.1549999999999998</v>
      </c>
      <c r="Z6" s="2">
        <f t="shared" si="23"/>
        <v>7.2500000000000009E-2</v>
      </c>
      <c r="AA6" s="2">
        <f t="shared" si="24"/>
        <v>-1.000000000000012E-2</v>
      </c>
      <c r="AB6" s="2">
        <f t="shared" si="25"/>
        <v>-9.2500000000000027E-2</v>
      </c>
      <c r="AC6" s="2">
        <f t="shared" si="26"/>
        <v>-0.17500000000000004</v>
      </c>
      <c r="AD6" s="2">
        <f t="shared" si="27"/>
        <v>-0.25750000000000006</v>
      </c>
      <c r="AE6" s="2">
        <f t="shared" si="28"/>
        <v>-0.33999999999999997</v>
      </c>
      <c r="AF6" s="2">
        <f t="shared" si="29"/>
        <v>-0.4225000000000001</v>
      </c>
      <c r="AG6" s="2">
        <f t="shared" si="30"/>
        <v>-0.50499999999999989</v>
      </c>
      <c r="AH6" s="2">
        <f t="shared" si="31"/>
        <v>-0.58750000000000002</v>
      </c>
      <c r="AI6" s="3">
        <f t="shared" si="32"/>
        <v>-0.67000000000000015</v>
      </c>
    </row>
    <row r="7" spans="1:39">
      <c r="A7" s="144"/>
      <c r="B7" s="32">
        <v>0.6</v>
      </c>
      <c r="C7" s="2">
        <f t="shared" si="0"/>
        <v>1.8800000000000003</v>
      </c>
      <c r="D7" s="2">
        <f t="shared" si="1"/>
        <v>1.8000000000000003</v>
      </c>
      <c r="E7" s="2">
        <f t="shared" si="2"/>
        <v>1.7200000000000002</v>
      </c>
      <c r="F7" s="2">
        <f t="shared" si="3"/>
        <v>1.6400000000000001</v>
      </c>
      <c r="G7" s="2">
        <f t="shared" si="4"/>
        <v>1.5600000000000005</v>
      </c>
      <c r="H7" s="2">
        <f t="shared" si="5"/>
        <v>1.4800000000000004</v>
      </c>
      <c r="I7" s="2">
        <f t="shared" si="6"/>
        <v>1.4000000000000004</v>
      </c>
      <c r="J7" s="2">
        <f t="shared" si="7"/>
        <v>1.3199999999999998</v>
      </c>
      <c r="K7" s="2">
        <f t="shared" si="8"/>
        <v>1.2399999999999998</v>
      </c>
      <c r="L7" s="2">
        <f t="shared" si="9"/>
        <v>1.1600000000000001</v>
      </c>
      <c r="M7" s="2">
        <f t="shared" si="10"/>
        <v>1.08</v>
      </c>
      <c r="N7" s="2">
        <f t="shared" si="11"/>
        <v>1</v>
      </c>
      <c r="O7" s="2">
        <f t="shared" si="12"/>
        <v>0.9199999999999986</v>
      </c>
      <c r="P7" s="2">
        <f t="shared" si="13"/>
        <v>0.83999999999999853</v>
      </c>
      <c r="Q7" s="2">
        <f t="shared" si="14"/>
        <v>0.7599999999999989</v>
      </c>
      <c r="R7" s="8">
        <f t="shared" si="15"/>
        <v>0.67999999999999838</v>
      </c>
      <c r="S7" s="11">
        <f t="shared" si="16"/>
        <v>0.59999999999999853</v>
      </c>
      <c r="T7" s="9">
        <f t="shared" si="17"/>
        <v>0.51999999999999869</v>
      </c>
      <c r="U7" s="2">
        <f t="shared" si="18"/>
        <v>0.43999999999999861</v>
      </c>
      <c r="V7" s="2">
        <f t="shared" si="19"/>
        <v>0.35999999999999854</v>
      </c>
      <c r="W7" s="2">
        <f t="shared" si="20"/>
        <v>0.28000000000000025</v>
      </c>
      <c r="X7" s="2">
        <f t="shared" si="21"/>
        <v>0.20000000000000018</v>
      </c>
      <c r="Y7" s="2">
        <f t="shared" si="22"/>
        <v>0.11999999999999988</v>
      </c>
      <c r="Z7" s="2">
        <f t="shared" si="23"/>
        <v>4.0000000000000036E-2</v>
      </c>
      <c r="AA7" s="2">
        <f t="shared" si="24"/>
        <v>-4.0000000000000036E-2</v>
      </c>
      <c r="AB7" s="2">
        <f t="shared" si="25"/>
        <v>-0.11999999999999988</v>
      </c>
      <c r="AC7" s="2">
        <f t="shared" si="26"/>
        <v>-0.19999999999999996</v>
      </c>
      <c r="AD7" s="2">
        <f t="shared" si="27"/>
        <v>-0.28000000000000003</v>
      </c>
      <c r="AE7" s="2">
        <f t="shared" si="28"/>
        <v>-0.35999999999999988</v>
      </c>
      <c r="AF7" s="2">
        <f t="shared" si="29"/>
        <v>-0.44000000000000006</v>
      </c>
      <c r="AG7" s="2">
        <f t="shared" si="30"/>
        <v>-0.51999999999999991</v>
      </c>
      <c r="AH7" s="2">
        <f t="shared" si="31"/>
        <v>-0.6</v>
      </c>
      <c r="AI7" s="3">
        <f t="shared" si="32"/>
        <v>-0.68</v>
      </c>
      <c r="AM7" s="7"/>
    </row>
    <row r="8" spans="1:39">
      <c r="A8" s="144"/>
      <c r="B8" s="32">
        <v>0.55000000000000004</v>
      </c>
      <c r="C8" s="2">
        <f t="shared" si="0"/>
        <v>1.79</v>
      </c>
      <c r="D8" s="2">
        <f t="shared" si="1"/>
        <v>1.7124999999999999</v>
      </c>
      <c r="E8" s="2">
        <f t="shared" si="2"/>
        <v>1.6349999999999998</v>
      </c>
      <c r="F8" s="2">
        <f t="shared" si="3"/>
        <v>1.5575000000000001</v>
      </c>
      <c r="G8" s="2">
        <f t="shared" si="4"/>
        <v>1.4800000000000004</v>
      </c>
      <c r="H8" s="2">
        <f t="shared" si="5"/>
        <v>1.4025000000000003</v>
      </c>
      <c r="I8" s="2">
        <f t="shared" si="6"/>
        <v>1.3250000000000002</v>
      </c>
      <c r="J8" s="2">
        <f t="shared" si="7"/>
        <v>1.2475000000000001</v>
      </c>
      <c r="K8" s="2">
        <f t="shared" si="8"/>
        <v>1.17</v>
      </c>
      <c r="L8" s="2">
        <f t="shared" si="9"/>
        <v>1.0925000000000002</v>
      </c>
      <c r="M8" s="2">
        <f t="shared" si="10"/>
        <v>1.0150000000000001</v>
      </c>
      <c r="N8" s="2">
        <f t="shared" si="11"/>
        <v>0.9375</v>
      </c>
      <c r="O8" s="2">
        <f t="shared" si="12"/>
        <v>0.85999999999999854</v>
      </c>
      <c r="P8" s="2">
        <f t="shared" si="13"/>
        <v>0.78249999999999864</v>
      </c>
      <c r="Q8" s="2">
        <f t="shared" si="14"/>
        <v>0.70499999999999874</v>
      </c>
      <c r="R8" s="8">
        <f t="shared" si="15"/>
        <v>0.62749999999999839</v>
      </c>
      <c r="S8" s="11">
        <f t="shared" si="16"/>
        <v>0.54999999999999849</v>
      </c>
      <c r="T8" s="9">
        <f t="shared" si="17"/>
        <v>0.47249999999999859</v>
      </c>
      <c r="U8" s="2">
        <f t="shared" si="18"/>
        <v>0.39499999999999846</v>
      </c>
      <c r="V8" s="2">
        <f t="shared" si="19"/>
        <v>0.31749999999999856</v>
      </c>
      <c r="W8" s="2">
        <f t="shared" si="20"/>
        <v>0.24000000000000021</v>
      </c>
      <c r="X8" s="2">
        <f t="shared" si="21"/>
        <v>0.16250000000000009</v>
      </c>
      <c r="Y8" s="2">
        <f t="shared" si="22"/>
        <v>8.4999999999999964E-2</v>
      </c>
      <c r="Z8" s="2">
        <f t="shared" si="23"/>
        <v>7.5000000000000622E-3</v>
      </c>
      <c r="AA8" s="2">
        <f t="shared" si="24"/>
        <v>-7.0000000000000062E-2</v>
      </c>
      <c r="AB8" s="2">
        <f t="shared" si="25"/>
        <v>-0.14749999999999985</v>
      </c>
      <c r="AC8" s="2">
        <f t="shared" si="26"/>
        <v>-0.22499999999999998</v>
      </c>
      <c r="AD8" s="2">
        <f t="shared" si="27"/>
        <v>-0.3025000000000001</v>
      </c>
      <c r="AE8" s="2">
        <f t="shared" si="28"/>
        <v>-0.37999999999999989</v>
      </c>
      <c r="AF8" s="2">
        <f t="shared" si="29"/>
        <v>-0.45750000000000002</v>
      </c>
      <c r="AG8" s="2">
        <f t="shared" si="30"/>
        <v>-0.53499999999999992</v>
      </c>
      <c r="AH8" s="2">
        <f t="shared" si="31"/>
        <v>-0.61250000000000004</v>
      </c>
      <c r="AI8" s="3">
        <f t="shared" si="32"/>
        <v>-0.69000000000000006</v>
      </c>
    </row>
    <row r="9" spans="1:39">
      <c r="A9" s="144"/>
      <c r="B9" s="32">
        <v>0.5</v>
      </c>
      <c r="C9" s="2">
        <f t="shared" si="0"/>
        <v>1.7000000000000002</v>
      </c>
      <c r="D9" s="2">
        <f t="shared" si="1"/>
        <v>1.625</v>
      </c>
      <c r="E9" s="2">
        <f t="shared" si="2"/>
        <v>1.5499999999999998</v>
      </c>
      <c r="F9" s="2">
        <f t="shared" si="3"/>
        <v>1.4749999999999996</v>
      </c>
      <c r="G9" s="2">
        <f t="shared" si="4"/>
        <v>1.4000000000000004</v>
      </c>
      <c r="H9" s="2">
        <f t="shared" si="5"/>
        <v>1.3250000000000002</v>
      </c>
      <c r="I9" s="2">
        <f t="shared" si="6"/>
        <v>1.25</v>
      </c>
      <c r="J9" s="2">
        <f t="shared" si="7"/>
        <v>1.1749999999999998</v>
      </c>
      <c r="K9" s="2">
        <f t="shared" si="8"/>
        <v>1.0999999999999996</v>
      </c>
      <c r="L9" s="2">
        <f t="shared" si="9"/>
        <v>1.0250000000000004</v>
      </c>
      <c r="M9" s="2">
        <f t="shared" si="10"/>
        <v>0.95000000000000018</v>
      </c>
      <c r="N9" s="2">
        <f t="shared" si="11"/>
        <v>0.875</v>
      </c>
      <c r="O9" s="2">
        <f t="shared" si="12"/>
        <v>0.79999999999999849</v>
      </c>
      <c r="P9" s="2">
        <f t="shared" si="13"/>
        <v>0.72499999999999853</v>
      </c>
      <c r="Q9" s="2">
        <f t="shared" si="14"/>
        <v>0.6499999999999988</v>
      </c>
      <c r="R9" s="8">
        <f t="shared" si="15"/>
        <v>0.5749999999999984</v>
      </c>
      <c r="S9" s="11">
        <f t="shared" si="16"/>
        <v>0.49999999999999845</v>
      </c>
      <c r="T9" s="9">
        <f t="shared" si="17"/>
        <v>0.42499999999999849</v>
      </c>
      <c r="U9" s="2">
        <f t="shared" si="18"/>
        <v>0.34999999999999853</v>
      </c>
      <c r="V9" s="2">
        <f t="shared" si="19"/>
        <v>0.27499999999999858</v>
      </c>
      <c r="W9" s="2">
        <f t="shared" si="20"/>
        <v>0.20000000000000018</v>
      </c>
      <c r="X9" s="2">
        <f t="shared" si="21"/>
        <v>0.125</v>
      </c>
      <c r="Y9" s="2">
        <f t="shared" si="22"/>
        <v>4.9999999999999822E-2</v>
      </c>
      <c r="Z9" s="2">
        <f t="shared" si="23"/>
        <v>-2.4999999999999911E-2</v>
      </c>
      <c r="AA9" s="2">
        <f t="shared" si="24"/>
        <v>-0.10000000000000009</v>
      </c>
      <c r="AB9" s="2">
        <f t="shared" si="25"/>
        <v>-0.17499999999999993</v>
      </c>
      <c r="AC9" s="2">
        <f t="shared" si="26"/>
        <v>-0.25</v>
      </c>
      <c r="AD9" s="2">
        <f t="shared" si="27"/>
        <v>-0.32500000000000007</v>
      </c>
      <c r="AE9" s="2">
        <f t="shared" si="28"/>
        <v>-0.39999999999999991</v>
      </c>
      <c r="AF9" s="2">
        <f t="shared" si="29"/>
        <v>-0.47500000000000009</v>
      </c>
      <c r="AG9" s="2">
        <f t="shared" si="30"/>
        <v>-0.54999999999999993</v>
      </c>
      <c r="AH9" s="2">
        <f t="shared" si="31"/>
        <v>-0.625</v>
      </c>
      <c r="AI9" s="3">
        <f t="shared" si="32"/>
        <v>-0.70000000000000007</v>
      </c>
    </row>
    <row r="10" spans="1:39">
      <c r="A10" s="144"/>
      <c r="B10" s="32">
        <v>0.45</v>
      </c>
      <c r="C10" s="2">
        <f t="shared" si="0"/>
        <v>1.6099999999999999</v>
      </c>
      <c r="D10" s="2">
        <f t="shared" si="1"/>
        <v>1.5375000000000001</v>
      </c>
      <c r="E10" s="2">
        <f t="shared" si="2"/>
        <v>1.4649999999999999</v>
      </c>
      <c r="F10" s="2">
        <f t="shared" si="3"/>
        <v>1.3924999999999996</v>
      </c>
      <c r="G10" s="2">
        <f t="shared" si="4"/>
        <v>1.3199999999999998</v>
      </c>
      <c r="H10" s="2">
        <f t="shared" si="5"/>
        <v>1.2475000000000001</v>
      </c>
      <c r="I10" s="2">
        <f t="shared" si="6"/>
        <v>1.1749999999999998</v>
      </c>
      <c r="J10" s="2">
        <f t="shared" si="7"/>
        <v>1.1025</v>
      </c>
      <c r="K10" s="2">
        <f t="shared" si="8"/>
        <v>1.0299999999999998</v>
      </c>
      <c r="L10" s="2">
        <f t="shared" si="9"/>
        <v>0.95750000000000002</v>
      </c>
      <c r="M10" s="2">
        <f t="shared" si="10"/>
        <v>0.88500000000000001</v>
      </c>
      <c r="N10" s="2">
        <f t="shared" si="11"/>
        <v>0.8125</v>
      </c>
      <c r="O10" s="2">
        <f t="shared" si="12"/>
        <v>0.73999999999999866</v>
      </c>
      <c r="P10" s="2">
        <f t="shared" si="13"/>
        <v>0.66749999999999843</v>
      </c>
      <c r="Q10" s="2">
        <f t="shared" si="14"/>
        <v>0.59499999999999886</v>
      </c>
      <c r="R10" s="8">
        <f t="shared" si="15"/>
        <v>0.52249999999999841</v>
      </c>
      <c r="S10" s="11">
        <f t="shared" si="16"/>
        <v>0.4499999999999984</v>
      </c>
      <c r="T10" s="9">
        <f t="shared" si="17"/>
        <v>0.37749999999999861</v>
      </c>
      <c r="U10" s="2">
        <f t="shared" si="18"/>
        <v>0.30499999999999861</v>
      </c>
      <c r="V10" s="2">
        <f t="shared" si="19"/>
        <v>0.23249999999999837</v>
      </c>
      <c r="W10" s="2">
        <f t="shared" si="20"/>
        <v>0.15999999999999992</v>
      </c>
      <c r="X10" s="2">
        <f t="shared" si="21"/>
        <v>8.7499999999999911E-2</v>
      </c>
      <c r="Y10" s="2">
        <f t="shared" si="22"/>
        <v>1.4999999999999902E-2</v>
      </c>
      <c r="Z10" s="2">
        <f t="shared" si="23"/>
        <v>-5.7499999999999996E-2</v>
      </c>
      <c r="AA10" s="2">
        <f t="shared" si="24"/>
        <v>-0.13</v>
      </c>
      <c r="AB10" s="2">
        <f t="shared" si="25"/>
        <v>-0.20250000000000001</v>
      </c>
      <c r="AC10" s="2">
        <f t="shared" si="26"/>
        <v>-0.27500000000000002</v>
      </c>
      <c r="AD10" s="2">
        <f t="shared" si="27"/>
        <v>-0.34750000000000003</v>
      </c>
      <c r="AE10" s="2">
        <f t="shared" si="28"/>
        <v>-0.42000000000000004</v>
      </c>
      <c r="AF10" s="2">
        <f t="shared" si="29"/>
        <v>-0.49250000000000005</v>
      </c>
      <c r="AG10" s="2">
        <f t="shared" si="30"/>
        <v>-0.56499999999999995</v>
      </c>
      <c r="AH10" s="2">
        <f t="shared" si="31"/>
        <v>-0.63749999999999996</v>
      </c>
      <c r="AI10" s="3">
        <f t="shared" si="32"/>
        <v>-0.71000000000000008</v>
      </c>
    </row>
    <row r="11" spans="1:39">
      <c r="A11" s="144"/>
      <c r="B11" s="32">
        <v>0.4</v>
      </c>
      <c r="C11" s="2">
        <f t="shared" si="0"/>
        <v>1.52</v>
      </c>
      <c r="D11" s="2">
        <f t="shared" si="1"/>
        <v>1.4499999999999997</v>
      </c>
      <c r="E11" s="2">
        <f t="shared" si="2"/>
        <v>1.38</v>
      </c>
      <c r="F11" s="2">
        <f t="shared" si="3"/>
        <v>1.3099999999999996</v>
      </c>
      <c r="G11" s="2">
        <f t="shared" si="4"/>
        <v>1.2399999999999998</v>
      </c>
      <c r="H11" s="2">
        <f t="shared" si="5"/>
        <v>1.17</v>
      </c>
      <c r="I11" s="2">
        <f t="shared" si="6"/>
        <v>1.0999999999999996</v>
      </c>
      <c r="J11" s="2">
        <f t="shared" si="7"/>
        <v>1.0299999999999998</v>
      </c>
      <c r="K11" s="2">
        <f t="shared" si="8"/>
        <v>0.95999999999999974</v>
      </c>
      <c r="L11" s="2">
        <f t="shared" si="9"/>
        <v>0.8899999999999999</v>
      </c>
      <c r="M11" s="2">
        <f t="shared" si="10"/>
        <v>0.81999999999999984</v>
      </c>
      <c r="N11" s="2">
        <f t="shared" si="11"/>
        <v>0.75</v>
      </c>
      <c r="O11" s="2">
        <f t="shared" si="12"/>
        <v>0.67999999999999861</v>
      </c>
      <c r="P11" s="2">
        <f t="shared" si="13"/>
        <v>0.60999999999999854</v>
      </c>
      <c r="Q11" s="2">
        <f t="shared" si="14"/>
        <v>0.5399999999999987</v>
      </c>
      <c r="R11" s="8">
        <f t="shared" si="15"/>
        <v>0.46999999999999842</v>
      </c>
      <c r="S11" s="11">
        <f t="shared" si="16"/>
        <v>0.39999999999999858</v>
      </c>
      <c r="T11" s="9">
        <f t="shared" si="17"/>
        <v>0.32999999999999852</v>
      </c>
      <c r="U11" s="2">
        <f t="shared" si="18"/>
        <v>0.25999999999999845</v>
      </c>
      <c r="V11" s="2">
        <f t="shared" si="19"/>
        <v>0.18999999999999839</v>
      </c>
      <c r="W11" s="2">
        <f t="shared" si="20"/>
        <v>0.11999999999999988</v>
      </c>
      <c r="X11" s="2">
        <f t="shared" si="21"/>
        <v>4.9999999999999822E-2</v>
      </c>
      <c r="Y11" s="2">
        <f t="shared" si="22"/>
        <v>-2.0000000000000129E-2</v>
      </c>
      <c r="Z11" s="2">
        <f t="shared" si="23"/>
        <v>-9.000000000000008E-2</v>
      </c>
      <c r="AA11" s="2">
        <f t="shared" si="24"/>
        <v>-0.16000000000000003</v>
      </c>
      <c r="AB11" s="2">
        <f t="shared" si="25"/>
        <v>-0.22999999999999998</v>
      </c>
      <c r="AC11" s="2">
        <f t="shared" si="26"/>
        <v>-0.30000000000000004</v>
      </c>
      <c r="AD11" s="2">
        <f t="shared" si="27"/>
        <v>-0.37000000000000011</v>
      </c>
      <c r="AE11" s="2">
        <f t="shared" si="28"/>
        <v>-0.44000000000000006</v>
      </c>
      <c r="AF11" s="2">
        <f t="shared" si="29"/>
        <v>-0.51</v>
      </c>
      <c r="AG11" s="2">
        <f t="shared" si="30"/>
        <v>-0.57999999999999996</v>
      </c>
      <c r="AH11" s="2">
        <f t="shared" si="31"/>
        <v>-0.65</v>
      </c>
      <c r="AI11" s="3">
        <f t="shared" si="32"/>
        <v>-0.72000000000000008</v>
      </c>
    </row>
    <row r="12" spans="1:39">
      <c r="A12" s="144"/>
      <c r="B12" s="32">
        <v>0.35</v>
      </c>
      <c r="C12" s="2">
        <f t="shared" si="0"/>
        <v>1.4300000000000002</v>
      </c>
      <c r="D12" s="2">
        <f t="shared" si="1"/>
        <v>1.3625000000000003</v>
      </c>
      <c r="E12" s="2">
        <f t="shared" si="2"/>
        <v>1.2949999999999999</v>
      </c>
      <c r="F12" s="2">
        <f t="shared" si="3"/>
        <v>1.2275</v>
      </c>
      <c r="G12" s="2">
        <f t="shared" si="4"/>
        <v>1.1600000000000001</v>
      </c>
      <c r="H12" s="2">
        <f t="shared" si="5"/>
        <v>1.0925000000000002</v>
      </c>
      <c r="I12" s="2">
        <f t="shared" si="6"/>
        <v>1.0250000000000004</v>
      </c>
      <c r="J12" s="2">
        <f t="shared" si="7"/>
        <v>0.95750000000000002</v>
      </c>
      <c r="K12" s="2">
        <f t="shared" si="8"/>
        <v>0.8899999999999999</v>
      </c>
      <c r="L12" s="2">
        <f t="shared" si="9"/>
        <v>0.82250000000000023</v>
      </c>
      <c r="M12" s="2">
        <f t="shared" si="10"/>
        <v>0.75500000000000012</v>
      </c>
      <c r="N12" s="2">
        <f t="shared" si="11"/>
        <v>0.6875</v>
      </c>
      <c r="O12" s="2">
        <f t="shared" si="12"/>
        <v>0.61999999999999877</v>
      </c>
      <c r="P12" s="2">
        <f t="shared" si="13"/>
        <v>0.55249999999999888</v>
      </c>
      <c r="Q12" s="2">
        <f t="shared" si="14"/>
        <v>0.48499999999999899</v>
      </c>
      <c r="R12" s="8">
        <f t="shared" si="15"/>
        <v>0.41749999999999865</v>
      </c>
      <c r="S12" s="11">
        <f t="shared" si="16"/>
        <v>0.34999999999999876</v>
      </c>
      <c r="T12" s="9">
        <f t="shared" si="17"/>
        <v>0.28249999999999886</v>
      </c>
      <c r="U12" s="2">
        <f t="shared" si="18"/>
        <v>0.21499999999999875</v>
      </c>
      <c r="V12" s="2">
        <f t="shared" si="19"/>
        <v>0.14749999999999863</v>
      </c>
      <c r="W12" s="2">
        <f t="shared" si="20"/>
        <v>8.0000000000000071E-2</v>
      </c>
      <c r="X12" s="2">
        <f t="shared" si="21"/>
        <v>1.2500000000000178E-2</v>
      </c>
      <c r="Y12" s="2">
        <f t="shared" si="22"/>
        <v>-5.5000000000000049E-2</v>
      </c>
      <c r="Z12" s="2">
        <f t="shared" si="23"/>
        <v>-0.12249999999999994</v>
      </c>
      <c r="AA12" s="2">
        <f t="shared" si="24"/>
        <v>-0.18999999999999995</v>
      </c>
      <c r="AB12" s="2">
        <f t="shared" si="25"/>
        <v>-0.25749999999999984</v>
      </c>
      <c r="AC12" s="2">
        <f t="shared" si="26"/>
        <v>-0.32499999999999996</v>
      </c>
      <c r="AD12" s="2">
        <f t="shared" si="27"/>
        <v>-0.39250000000000007</v>
      </c>
      <c r="AE12" s="2">
        <f t="shared" si="28"/>
        <v>-0.45999999999999996</v>
      </c>
      <c r="AF12" s="2">
        <f t="shared" si="29"/>
        <v>-0.52750000000000008</v>
      </c>
      <c r="AG12" s="2">
        <f t="shared" si="30"/>
        <v>-0.59499999999999997</v>
      </c>
      <c r="AH12" s="2">
        <f t="shared" si="31"/>
        <v>-0.66249999999999998</v>
      </c>
      <c r="AI12" s="3">
        <f t="shared" si="32"/>
        <v>-0.73</v>
      </c>
    </row>
    <row r="13" spans="1:39">
      <c r="A13" s="144"/>
      <c r="B13" s="32">
        <v>0.3</v>
      </c>
      <c r="C13" s="2">
        <f t="shared" si="0"/>
        <v>1.3400000000000003</v>
      </c>
      <c r="D13" s="2">
        <f t="shared" si="1"/>
        <v>1.2749999999999999</v>
      </c>
      <c r="E13" s="2">
        <f t="shared" si="2"/>
        <v>1.21</v>
      </c>
      <c r="F13" s="2">
        <f t="shared" si="3"/>
        <v>1.145</v>
      </c>
      <c r="G13" s="2">
        <f t="shared" si="4"/>
        <v>1.08</v>
      </c>
      <c r="H13" s="2">
        <f t="shared" si="5"/>
        <v>1.0150000000000001</v>
      </c>
      <c r="I13" s="2">
        <f t="shared" si="6"/>
        <v>0.95000000000000018</v>
      </c>
      <c r="J13" s="2">
        <f t="shared" si="7"/>
        <v>0.88500000000000001</v>
      </c>
      <c r="K13" s="2">
        <f t="shared" si="8"/>
        <v>0.81999999999999984</v>
      </c>
      <c r="L13" s="2">
        <f t="shared" si="9"/>
        <v>0.75500000000000012</v>
      </c>
      <c r="M13" s="2">
        <f t="shared" si="10"/>
        <v>0.69000000000000017</v>
      </c>
      <c r="N13" s="2">
        <f t="shared" si="11"/>
        <v>0.625</v>
      </c>
      <c r="O13" s="2">
        <f t="shared" si="12"/>
        <v>0.55999999999999894</v>
      </c>
      <c r="P13" s="2">
        <f t="shared" si="13"/>
        <v>0.49499999999999877</v>
      </c>
      <c r="Q13" s="2">
        <f t="shared" si="14"/>
        <v>0.42999999999999905</v>
      </c>
      <c r="R13" s="8">
        <f t="shared" si="15"/>
        <v>0.36499999999999866</v>
      </c>
      <c r="S13" s="11">
        <f t="shared" si="16"/>
        <v>0.29999999999999871</v>
      </c>
      <c r="T13" s="9">
        <f t="shared" si="17"/>
        <v>0.23499999999999877</v>
      </c>
      <c r="U13" s="2">
        <f t="shared" si="18"/>
        <v>0.16999999999999882</v>
      </c>
      <c r="V13" s="2">
        <f t="shared" si="19"/>
        <v>0.10499999999999865</v>
      </c>
      <c r="W13" s="2">
        <f t="shared" si="20"/>
        <v>4.0000000000000036E-2</v>
      </c>
      <c r="X13" s="2">
        <f t="shared" si="21"/>
        <v>-2.4999999999999911E-2</v>
      </c>
      <c r="Y13" s="2">
        <f t="shared" si="22"/>
        <v>-9.000000000000008E-2</v>
      </c>
      <c r="Z13" s="2">
        <f t="shared" si="23"/>
        <v>-0.15499999999999992</v>
      </c>
      <c r="AA13" s="2">
        <f t="shared" si="24"/>
        <v>-0.21999999999999997</v>
      </c>
      <c r="AB13" s="2">
        <f t="shared" si="25"/>
        <v>-0.28499999999999992</v>
      </c>
      <c r="AC13" s="2">
        <f t="shared" si="26"/>
        <v>-0.35</v>
      </c>
      <c r="AD13" s="2">
        <f t="shared" si="27"/>
        <v>-0.41500000000000004</v>
      </c>
      <c r="AE13" s="2">
        <f t="shared" si="28"/>
        <v>-0.48</v>
      </c>
      <c r="AF13" s="2">
        <f t="shared" si="29"/>
        <v>-0.54500000000000004</v>
      </c>
      <c r="AG13" s="2">
        <f t="shared" si="30"/>
        <v>-0.60999999999999988</v>
      </c>
      <c r="AH13" s="2">
        <f t="shared" si="31"/>
        <v>-0.67500000000000004</v>
      </c>
      <c r="AI13" s="3">
        <f t="shared" si="32"/>
        <v>-0.74</v>
      </c>
    </row>
    <row r="14" spans="1:39">
      <c r="A14" s="144"/>
      <c r="B14" s="32">
        <v>0.25</v>
      </c>
      <c r="C14" s="2">
        <f t="shared" si="0"/>
        <v>1.25</v>
      </c>
      <c r="D14" s="2">
        <f t="shared" si="1"/>
        <v>1.1875</v>
      </c>
      <c r="E14" s="2">
        <f t="shared" si="2"/>
        <v>1.125</v>
      </c>
      <c r="F14" s="2">
        <f t="shared" si="3"/>
        <v>1.0625</v>
      </c>
      <c r="G14" s="2">
        <f t="shared" si="4"/>
        <v>1</v>
      </c>
      <c r="H14" s="2">
        <f t="shared" si="5"/>
        <v>0.9375</v>
      </c>
      <c r="I14" s="2">
        <f t="shared" si="6"/>
        <v>0.875</v>
      </c>
      <c r="J14" s="2">
        <f t="shared" si="7"/>
        <v>0.8125</v>
      </c>
      <c r="K14" s="2">
        <f t="shared" si="8"/>
        <v>0.75</v>
      </c>
      <c r="L14" s="2">
        <f t="shared" si="9"/>
        <v>0.6875</v>
      </c>
      <c r="M14" s="2">
        <f t="shared" si="10"/>
        <v>0.625</v>
      </c>
      <c r="N14" s="2">
        <f t="shared" si="11"/>
        <v>0.5625</v>
      </c>
      <c r="O14" s="2">
        <f t="shared" si="12"/>
        <v>0.49999999999999889</v>
      </c>
      <c r="P14" s="2">
        <f t="shared" si="13"/>
        <v>0.43749999999999867</v>
      </c>
      <c r="Q14" s="2">
        <f t="shared" si="14"/>
        <v>0.37499999999999911</v>
      </c>
      <c r="R14" s="8">
        <f t="shared" si="15"/>
        <v>0.31249999999999867</v>
      </c>
      <c r="S14" s="11">
        <f t="shared" si="16"/>
        <v>0.24999999999999867</v>
      </c>
      <c r="T14" s="9">
        <f t="shared" si="17"/>
        <v>0.18749999999999889</v>
      </c>
      <c r="U14" s="2">
        <f t="shared" si="18"/>
        <v>0.12499999999999867</v>
      </c>
      <c r="V14" s="2">
        <f t="shared" si="19"/>
        <v>6.2499999999998668E-2</v>
      </c>
      <c r="W14" s="2">
        <f t="shared" si="20"/>
        <v>0</v>
      </c>
      <c r="X14" s="2">
        <f t="shared" si="21"/>
        <v>-6.25E-2</v>
      </c>
      <c r="Y14" s="2">
        <f t="shared" si="22"/>
        <v>-0.125</v>
      </c>
      <c r="Z14" s="2">
        <f t="shared" si="23"/>
        <v>-0.1875</v>
      </c>
      <c r="AA14" s="2">
        <f t="shared" si="24"/>
        <v>-0.25</v>
      </c>
      <c r="AB14" s="2">
        <f t="shared" si="25"/>
        <v>-0.3125</v>
      </c>
      <c r="AC14" s="2">
        <f t="shared" si="26"/>
        <v>-0.375</v>
      </c>
      <c r="AD14" s="2">
        <f t="shared" si="27"/>
        <v>-0.4375</v>
      </c>
      <c r="AE14" s="2">
        <f t="shared" si="28"/>
        <v>-0.5</v>
      </c>
      <c r="AF14" s="2">
        <f t="shared" si="29"/>
        <v>-0.5625</v>
      </c>
      <c r="AG14" s="2">
        <f t="shared" si="30"/>
        <v>-0.625</v>
      </c>
      <c r="AH14" s="2">
        <f t="shared" si="31"/>
        <v>-0.6875</v>
      </c>
      <c r="AI14" s="3">
        <f t="shared" si="32"/>
        <v>-0.75</v>
      </c>
    </row>
    <row r="15" spans="1:39">
      <c r="A15" s="144"/>
      <c r="B15" s="32">
        <v>0.19999999999999901</v>
      </c>
      <c r="C15" s="2">
        <f t="shared" si="0"/>
        <v>1.1599999999999984</v>
      </c>
      <c r="D15" s="2">
        <f t="shared" si="1"/>
        <v>1.0999999999999983</v>
      </c>
      <c r="E15" s="2">
        <f t="shared" si="2"/>
        <v>1.0399999999999983</v>
      </c>
      <c r="F15" s="2">
        <f t="shared" si="3"/>
        <v>0.97999999999999843</v>
      </c>
      <c r="G15" s="2">
        <f t="shared" si="4"/>
        <v>0.9199999999999986</v>
      </c>
      <c r="H15" s="2">
        <f t="shared" si="5"/>
        <v>0.85999999999999854</v>
      </c>
      <c r="I15" s="2">
        <f t="shared" si="6"/>
        <v>0.79999999999999849</v>
      </c>
      <c r="J15" s="2">
        <f t="shared" si="7"/>
        <v>0.73999999999999866</v>
      </c>
      <c r="K15" s="2">
        <f t="shared" si="8"/>
        <v>0.67999999999999861</v>
      </c>
      <c r="L15" s="2">
        <f t="shared" si="9"/>
        <v>0.61999999999999877</v>
      </c>
      <c r="M15" s="2">
        <f t="shared" si="10"/>
        <v>0.55999999999999894</v>
      </c>
      <c r="N15" s="2">
        <f t="shared" si="11"/>
        <v>0.49999999999999889</v>
      </c>
      <c r="O15" s="2">
        <f t="shared" si="12"/>
        <v>0.43999999999999773</v>
      </c>
      <c r="P15" s="2">
        <f t="shared" si="13"/>
        <v>0.37999999999999767</v>
      </c>
      <c r="Q15" s="2">
        <f t="shared" si="14"/>
        <v>0.31999999999999806</v>
      </c>
      <c r="R15" s="8">
        <f t="shared" si="15"/>
        <v>0.25999999999999779</v>
      </c>
      <c r="S15" s="11">
        <f t="shared" si="16"/>
        <v>0.19999999999999796</v>
      </c>
      <c r="T15" s="9">
        <f t="shared" si="17"/>
        <v>0.1399999999999979</v>
      </c>
      <c r="U15" s="2">
        <f t="shared" si="18"/>
        <v>7.9999999999998073E-2</v>
      </c>
      <c r="V15" s="2">
        <f t="shared" si="19"/>
        <v>1.9999999999998019E-2</v>
      </c>
      <c r="W15" s="2">
        <f t="shared" si="20"/>
        <v>-4.0000000000000702E-2</v>
      </c>
      <c r="X15" s="2">
        <f t="shared" si="21"/>
        <v>-0.10000000000000075</v>
      </c>
      <c r="Y15" s="2">
        <f t="shared" si="22"/>
        <v>-0.1600000000000007</v>
      </c>
      <c r="Z15" s="2">
        <f t="shared" si="23"/>
        <v>-0.22000000000000053</v>
      </c>
      <c r="AA15" s="2">
        <f t="shared" si="24"/>
        <v>-0.28000000000000058</v>
      </c>
      <c r="AB15" s="2">
        <f t="shared" si="25"/>
        <v>-0.34000000000000041</v>
      </c>
      <c r="AC15" s="2">
        <f t="shared" si="26"/>
        <v>-0.40000000000000047</v>
      </c>
      <c r="AD15" s="2">
        <f t="shared" si="27"/>
        <v>-0.46000000000000052</v>
      </c>
      <c r="AE15" s="2">
        <f t="shared" si="28"/>
        <v>-0.52000000000000035</v>
      </c>
      <c r="AF15" s="2">
        <f t="shared" si="29"/>
        <v>-0.58000000000000029</v>
      </c>
      <c r="AG15" s="2">
        <f t="shared" si="30"/>
        <v>-0.64000000000000024</v>
      </c>
      <c r="AH15" s="2">
        <f t="shared" si="31"/>
        <v>-0.70000000000000018</v>
      </c>
      <c r="AI15" s="3">
        <f t="shared" si="32"/>
        <v>-0.76000000000000023</v>
      </c>
    </row>
    <row r="16" spans="1:39">
      <c r="A16" s="144"/>
      <c r="B16" s="32">
        <v>0.149999999999999</v>
      </c>
      <c r="C16" s="2">
        <f t="shared" si="0"/>
        <v>1.0699999999999985</v>
      </c>
      <c r="D16" s="2">
        <f t="shared" si="1"/>
        <v>1.0124999999999984</v>
      </c>
      <c r="E16" s="2">
        <f t="shared" si="2"/>
        <v>0.95499999999999829</v>
      </c>
      <c r="F16" s="2">
        <f t="shared" si="3"/>
        <v>0.89749999999999819</v>
      </c>
      <c r="G16" s="2">
        <f t="shared" si="4"/>
        <v>0.83999999999999853</v>
      </c>
      <c r="H16" s="2">
        <f t="shared" si="5"/>
        <v>0.78249999999999864</v>
      </c>
      <c r="I16" s="2">
        <f t="shared" si="6"/>
        <v>0.72499999999999853</v>
      </c>
      <c r="J16" s="2">
        <f t="shared" si="7"/>
        <v>0.66749999999999843</v>
      </c>
      <c r="K16" s="2">
        <f t="shared" si="8"/>
        <v>0.60999999999999854</v>
      </c>
      <c r="L16" s="2">
        <f t="shared" si="9"/>
        <v>0.55249999999999888</v>
      </c>
      <c r="M16" s="2">
        <f t="shared" si="10"/>
        <v>0.49499999999999877</v>
      </c>
      <c r="N16" s="2">
        <f t="shared" si="11"/>
        <v>0.43749999999999867</v>
      </c>
      <c r="O16" s="2">
        <f t="shared" si="12"/>
        <v>0.37999999999999767</v>
      </c>
      <c r="P16" s="2">
        <f t="shared" si="13"/>
        <v>0.32249999999999779</v>
      </c>
      <c r="Q16" s="2">
        <f t="shared" si="14"/>
        <v>0.2649999999999979</v>
      </c>
      <c r="R16" s="8">
        <f t="shared" si="15"/>
        <v>0.2074999999999978</v>
      </c>
      <c r="S16" s="11">
        <f t="shared" si="16"/>
        <v>0.14999999999999791</v>
      </c>
      <c r="T16" s="9">
        <f t="shared" si="17"/>
        <v>9.2499999999998028E-2</v>
      </c>
      <c r="U16" s="2">
        <f t="shared" si="18"/>
        <v>3.4999999999997922E-2</v>
      </c>
      <c r="V16" s="2">
        <f t="shared" si="19"/>
        <v>-2.2500000000001963E-2</v>
      </c>
      <c r="W16" s="2">
        <f t="shared" si="20"/>
        <v>-8.0000000000000737E-2</v>
      </c>
      <c r="X16" s="2">
        <f t="shared" si="21"/>
        <v>-0.13750000000000073</v>
      </c>
      <c r="Y16" s="2">
        <f t="shared" si="22"/>
        <v>-0.19500000000000073</v>
      </c>
      <c r="Z16" s="2">
        <f t="shared" si="23"/>
        <v>-0.25250000000000061</v>
      </c>
      <c r="AA16" s="2">
        <f t="shared" si="24"/>
        <v>-0.31000000000000061</v>
      </c>
      <c r="AB16" s="2">
        <f t="shared" si="25"/>
        <v>-0.36750000000000049</v>
      </c>
      <c r="AC16" s="2">
        <f t="shared" si="26"/>
        <v>-0.42500000000000049</v>
      </c>
      <c r="AD16" s="2">
        <f t="shared" si="27"/>
        <v>-0.48250000000000048</v>
      </c>
      <c r="AE16" s="2">
        <f t="shared" si="28"/>
        <v>-0.54000000000000037</v>
      </c>
      <c r="AF16" s="2">
        <f t="shared" si="29"/>
        <v>-0.59750000000000036</v>
      </c>
      <c r="AG16" s="2">
        <f t="shared" si="30"/>
        <v>-0.65500000000000025</v>
      </c>
      <c r="AH16" s="2">
        <f t="shared" si="31"/>
        <v>-0.71250000000000024</v>
      </c>
      <c r="AI16" s="3">
        <f t="shared" si="32"/>
        <v>-0.77000000000000024</v>
      </c>
    </row>
    <row r="17" spans="1:38">
      <c r="A17" s="144"/>
      <c r="B17" s="32">
        <v>9.9999999999999103E-2</v>
      </c>
      <c r="C17" s="2">
        <f t="shared" si="0"/>
        <v>0.97999999999999865</v>
      </c>
      <c r="D17" s="2">
        <f t="shared" si="1"/>
        <v>0.92499999999999849</v>
      </c>
      <c r="E17" s="2">
        <f t="shared" si="2"/>
        <v>0.86999999999999855</v>
      </c>
      <c r="F17" s="2">
        <f t="shared" si="3"/>
        <v>0.81499999999999861</v>
      </c>
      <c r="G17" s="2">
        <f t="shared" si="4"/>
        <v>0.7599999999999989</v>
      </c>
      <c r="H17" s="2">
        <f t="shared" si="5"/>
        <v>0.70499999999999874</v>
      </c>
      <c r="I17" s="2">
        <f t="shared" si="6"/>
        <v>0.6499999999999988</v>
      </c>
      <c r="J17" s="2">
        <f t="shared" si="7"/>
        <v>0.59499999999999886</v>
      </c>
      <c r="K17" s="2">
        <f t="shared" si="8"/>
        <v>0.5399999999999987</v>
      </c>
      <c r="L17" s="2">
        <f t="shared" si="9"/>
        <v>0.48499999999999899</v>
      </c>
      <c r="M17" s="2">
        <f t="shared" si="10"/>
        <v>0.42999999999999905</v>
      </c>
      <c r="N17" s="2">
        <f t="shared" si="11"/>
        <v>0.37499999999999911</v>
      </c>
      <c r="O17" s="2">
        <f t="shared" si="12"/>
        <v>0.31999999999999806</v>
      </c>
      <c r="P17" s="2">
        <f t="shared" si="13"/>
        <v>0.2649999999999979</v>
      </c>
      <c r="Q17" s="2">
        <f t="shared" si="14"/>
        <v>0.20999999999999819</v>
      </c>
      <c r="R17" s="8">
        <f t="shared" si="15"/>
        <v>0.15499999999999803</v>
      </c>
      <c r="S17" s="11">
        <f t="shared" si="16"/>
        <v>9.999999999999809E-2</v>
      </c>
      <c r="T17" s="9">
        <f t="shared" si="17"/>
        <v>4.4999999999998153E-2</v>
      </c>
      <c r="U17" s="2">
        <f t="shared" si="18"/>
        <v>-1.0000000000001785E-2</v>
      </c>
      <c r="V17" s="2">
        <f t="shared" si="19"/>
        <v>-6.5000000000001834E-2</v>
      </c>
      <c r="W17" s="2">
        <f t="shared" si="20"/>
        <v>-0.12000000000000055</v>
      </c>
      <c r="X17" s="2">
        <f t="shared" si="21"/>
        <v>-0.1750000000000006</v>
      </c>
      <c r="Y17" s="2">
        <f t="shared" si="22"/>
        <v>-0.23000000000000065</v>
      </c>
      <c r="Z17" s="2">
        <f t="shared" si="23"/>
        <v>-0.28500000000000048</v>
      </c>
      <c r="AA17" s="2">
        <f t="shared" si="24"/>
        <v>-0.34000000000000052</v>
      </c>
      <c r="AB17" s="2">
        <f t="shared" si="25"/>
        <v>-0.39500000000000035</v>
      </c>
      <c r="AC17" s="2">
        <f t="shared" si="26"/>
        <v>-0.4500000000000004</v>
      </c>
      <c r="AD17" s="2">
        <f t="shared" si="27"/>
        <v>-0.50500000000000034</v>
      </c>
      <c r="AE17" s="2">
        <f t="shared" si="28"/>
        <v>-0.56000000000000028</v>
      </c>
      <c r="AF17" s="2">
        <f t="shared" si="29"/>
        <v>-0.61500000000000032</v>
      </c>
      <c r="AG17" s="2">
        <f t="shared" si="30"/>
        <v>-0.67000000000000015</v>
      </c>
      <c r="AH17" s="2">
        <f t="shared" si="31"/>
        <v>-0.7250000000000002</v>
      </c>
      <c r="AI17" s="3">
        <f t="shared" si="32"/>
        <v>-0.78000000000000025</v>
      </c>
    </row>
    <row r="18" spans="1:38" ht="15.75" thickBot="1">
      <c r="A18" s="144"/>
      <c r="B18" s="33">
        <v>4.9999999999998997E-2</v>
      </c>
      <c r="C18" s="13">
        <f t="shared" si="0"/>
        <v>0.88999999999999813</v>
      </c>
      <c r="D18" s="13">
        <f t="shared" si="1"/>
        <v>0.83749999999999813</v>
      </c>
      <c r="E18" s="13">
        <f t="shared" si="2"/>
        <v>0.78499999999999814</v>
      </c>
      <c r="F18" s="13">
        <f t="shared" si="3"/>
        <v>0.73249999999999815</v>
      </c>
      <c r="G18" s="13">
        <f t="shared" si="4"/>
        <v>0.67999999999999838</v>
      </c>
      <c r="H18" s="13">
        <f t="shared" si="5"/>
        <v>0.62749999999999839</v>
      </c>
      <c r="I18" s="13">
        <f t="shared" si="6"/>
        <v>0.5749999999999984</v>
      </c>
      <c r="J18" s="13">
        <f t="shared" si="7"/>
        <v>0.52249999999999841</v>
      </c>
      <c r="K18" s="13">
        <f t="shared" si="8"/>
        <v>0.46999999999999842</v>
      </c>
      <c r="L18" s="13">
        <f t="shared" si="9"/>
        <v>0.41749999999999865</v>
      </c>
      <c r="M18" s="13">
        <f t="shared" si="10"/>
        <v>0.36499999999999866</v>
      </c>
      <c r="N18" s="13">
        <f t="shared" si="11"/>
        <v>0.31249999999999867</v>
      </c>
      <c r="O18" s="13">
        <f t="shared" si="12"/>
        <v>0.25999999999999779</v>
      </c>
      <c r="P18" s="13">
        <f t="shared" si="13"/>
        <v>0.2074999999999978</v>
      </c>
      <c r="Q18" s="13">
        <f t="shared" si="14"/>
        <v>0.15499999999999803</v>
      </c>
      <c r="R18" s="14">
        <f t="shared" si="15"/>
        <v>0.10249999999999782</v>
      </c>
      <c r="S18" s="15">
        <f t="shared" si="16"/>
        <v>4.9999999999997824E-2</v>
      </c>
      <c r="T18" s="16">
        <f t="shared" si="17"/>
        <v>-2.5000000000019451E-3</v>
      </c>
      <c r="U18" s="13">
        <f t="shared" si="18"/>
        <v>-5.5000000000001936E-2</v>
      </c>
      <c r="V18" s="13">
        <f t="shared" si="19"/>
        <v>-0.10750000000000193</v>
      </c>
      <c r="W18" s="13">
        <f t="shared" si="20"/>
        <v>-0.16000000000000081</v>
      </c>
      <c r="X18" s="13">
        <f t="shared" si="21"/>
        <v>-0.2125000000000008</v>
      </c>
      <c r="Y18" s="13">
        <f t="shared" si="22"/>
        <v>-0.26500000000000079</v>
      </c>
      <c r="Z18" s="13">
        <f t="shared" si="23"/>
        <v>-0.31750000000000067</v>
      </c>
      <c r="AA18" s="13">
        <f t="shared" si="24"/>
        <v>-0.37000000000000066</v>
      </c>
      <c r="AB18" s="13">
        <f t="shared" si="25"/>
        <v>-0.42250000000000054</v>
      </c>
      <c r="AC18" s="13">
        <f t="shared" si="26"/>
        <v>-0.47500000000000053</v>
      </c>
      <c r="AD18" s="13">
        <f t="shared" si="27"/>
        <v>-0.52750000000000052</v>
      </c>
      <c r="AE18" s="13">
        <f t="shared" si="28"/>
        <v>-0.5800000000000004</v>
      </c>
      <c r="AF18" s="13">
        <f t="shared" si="29"/>
        <v>-0.6325000000000004</v>
      </c>
      <c r="AG18" s="13">
        <f t="shared" si="30"/>
        <v>-0.68500000000000028</v>
      </c>
      <c r="AH18" s="13">
        <f t="shared" si="31"/>
        <v>-0.73750000000000027</v>
      </c>
      <c r="AI18" s="34">
        <f t="shared" si="32"/>
        <v>-0.79000000000000026</v>
      </c>
    </row>
    <row r="19" spans="1:38" ht="15.75" thickBot="1">
      <c r="A19" s="144"/>
      <c r="B19" s="21">
        <v>-9.9920072216264108E-16</v>
      </c>
      <c r="C19" s="22">
        <f t="shared" si="0"/>
        <v>0.79999999999999827</v>
      </c>
      <c r="D19" s="22">
        <f t="shared" si="1"/>
        <v>0.74999999999999822</v>
      </c>
      <c r="E19" s="22">
        <f t="shared" si="2"/>
        <v>0.69999999999999818</v>
      </c>
      <c r="F19" s="22">
        <f t="shared" si="3"/>
        <v>0.64999999999999836</v>
      </c>
      <c r="G19" s="22">
        <f t="shared" si="4"/>
        <v>0.59999999999999853</v>
      </c>
      <c r="H19" s="22">
        <f t="shared" si="5"/>
        <v>0.54999999999999849</v>
      </c>
      <c r="I19" s="22">
        <f t="shared" si="6"/>
        <v>0.49999999999999845</v>
      </c>
      <c r="J19" s="22">
        <f t="shared" si="7"/>
        <v>0.4499999999999984</v>
      </c>
      <c r="K19" s="22">
        <f t="shared" si="8"/>
        <v>0.39999999999999858</v>
      </c>
      <c r="L19" s="22">
        <f t="shared" si="9"/>
        <v>0.34999999999999876</v>
      </c>
      <c r="M19" s="22">
        <f t="shared" si="10"/>
        <v>0.29999999999999871</v>
      </c>
      <c r="N19" s="22">
        <f t="shared" si="11"/>
        <v>0.24999999999999867</v>
      </c>
      <c r="O19" s="22">
        <f t="shared" si="12"/>
        <v>0.19999999999999796</v>
      </c>
      <c r="P19" s="22">
        <f t="shared" si="13"/>
        <v>0.14999999999999791</v>
      </c>
      <c r="Q19" s="22">
        <f t="shared" si="14"/>
        <v>9.999999999999809E-2</v>
      </c>
      <c r="R19" s="23">
        <f t="shared" si="15"/>
        <v>4.9999999999997824E-2</v>
      </c>
      <c r="S19" s="42">
        <f t="shared" si="16"/>
        <v>-1.9984014443252818E-15</v>
      </c>
      <c r="T19" s="24">
        <f t="shared" si="17"/>
        <v>-5.0000000000001932E-2</v>
      </c>
      <c r="U19" s="22">
        <f t="shared" si="18"/>
        <v>-0.10000000000000187</v>
      </c>
      <c r="V19" s="22">
        <f t="shared" si="19"/>
        <v>-0.15000000000000191</v>
      </c>
      <c r="W19" s="22">
        <f t="shared" si="20"/>
        <v>-0.20000000000000073</v>
      </c>
      <c r="X19" s="22">
        <f t="shared" si="21"/>
        <v>-0.25000000000000078</v>
      </c>
      <c r="Y19" s="22">
        <f t="shared" si="22"/>
        <v>-0.30000000000000071</v>
      </c>
      <c r="Z19" s="22">
        <f t="shared" si="23"/>
        <v>-0.35000000000000064</v>
      </c>
      <c r="AA19" s="22">
        <f t="shared" si="24"/>
        <v>-0.40000000000000058</v>
      </c>
      <c r="AB19" s="22">
        <f t="shared" si="25"/>
        <v>-0.45000000000000051</v>
      </c>
      <c r="AC19" s="22">
        <f t="shared" si="26"/>
        <v>-0.50000000000000044</v>
      </c>
      <c r="AD19" s="22">
        <f t="shared" si="27"/>
        <v>-0.55000000000000049</v>
      </c>
      <c r="AE19" s="22">
        <f t="shared" si="28"/>
        <v>-0.60000000000000031</v>
      </c>
      <c r="AF19" s="22">
        <f t="shared" si="29"/>
        <v>-0.65000000000000036</v>
      </c>
      <c r="AG19" s="22">
        <f t="shared" si="30"/>
        <v>-0.70000000000000018</v>
      </c>
      <c r="AH19" s="22">
        <f t="shared" si="31"/>
        <v>-0.75000000000000022</v>
      </c>
      <c r="AI19" s="25">
        <f t="shared" si="32"/>
        <v>-0.80000000000000027</v>
      </c>
    </row>
    <row r="20" spans="1:38">
      <c r="A20" s="144"/>
      <c r="B20" s="35">
        <v>-5.0000000000000898E-2</v>
      </c>
      <c r="C20" s="17">
        <f t="shared" si="0"/>
        <v>0.70999999999999841</v>
      </c>
      <c r="D20" s="17">
        <f t="shared" si="1"/>
        <v>0.66249999999999831</v>
      </c>
      <c r="E20" s="17">
        <f t="shared" si="2"/>
        <v>0.61499999999999844</v>
      </c>
      <c r="F20" s="17">
        <f t="shared" si="3"/>
        <v>0.56749999999999834</v>
      </c>
      <c r="G20" s="17">
        <f t="shared" si="4"/>
        <v>0.51999999999999869</v>
      </c>
      <c r="H20" s="17">
        <f t="shared" si="5"/>
        <v>0.47249999999999859</v>
      </c>
      <c r="I20" s="17">
        <f t="shared" si="6"/>
        <v>0.42499999999999849</v>
      </c>
      <c r="J20" s="17">
        <f t="shared" si="7"/>
        <v>0.37749999999999861</v>
      </c>
      <c r="K20" s="17">
        <f t="shared" si="8"/>
        <v>0.32999999999999852</v>
      </c>
      <c r="L20" s="17">
        <f t="shared" si="9"/>
        <v>0.28249999999999886</v>
      </c>
      <c r="M20" s="17">
        <f t="shared" si="10"/>
        <v>0.23499999999999877</v>
      </c>
      <c r="N20" s="17">
        <f t="shared" si="11"/>
        <v>0.18749999999999889</v>
      </c>
      <c r="O20" s="17">
        <f t="shared" si="12"/>
        <v>0.1399999999999979</v>
      </c>
      <c r="P20" s="17">
        <f t="shared" si="13"/>
        <v>9.2499999999998028E-2</v>
      </c>
      <c r="Q20" s="17">
        <f t="shared" si="14"/>
        <v>4.4999999999998153E-2</v>
      </c>
      <c r="R20" s="18">
        <f t="shared" si="15"/>
        <v>-2.5000000000019451E-3</v>
      </c>
      <c r="S20" s="19">
        <f t="shared" si="16"/>
        <v>-5.0000000000001932E-2</v>
      </c>
      <c r="T20" s="20">
        <f t="shared" si="17"/>
        <v>-9.7500000000001807E-2</v>
      </c>
      <c r="U20" s="17">
        <f t="shared" si="18"/>
        <v>-0.14500000000000179</v>
      </c>
      <c r="V20" s="17">
        <f t="shared" si="19"/>
        <v>-0.19250000000000178</v>
      </c>
      <c r="W20" s="17">
        <f t="shared" si="20"/>
        <v>-0.24000000000000066</v>
      </c>
      <c r="X20" s="17">
        <f t="shared" si="21"/>
        <v>-0.28750000000000075</v>
      </c>
      <c r="Y20" s="17">
        <f t="shared" si="22"/>
        <v>-0.33500000000000074</v>
      </c>
      <c r="Z20" s="17">
        <f t="shared" si="23"/>
        <v>-0.38250000000000062</v>
      </c>
      <c r="AA20" s="17">
        <f t="shared" si="24"/>
        <v>-0.4300000000000006</v>
      </c>
      <c r="AB20" s="17">
        <f t="shared" si="25"/>
        <v>-0.47750000000000048</v>
      </c>
      <c r="AC20" s="17">
        <f t="shared" si="26"/>
        <v>-0.52500000000000047</v>
      </c>
      <c r="AD20" s="17">
        <f t="shared" si="27"/>
        <v>-0.57250000000000045</v>
      </c>
      <c r="AE20" s="17">
        <f t="shared" si="28"/>
        <v>-0.62000000000000033</v>
      </c>
      <c r="AF20" s="17">
        <f t="shared" si="29"/>
        <v>-0.66750000000000043</v>
      </c>
      <c r="AG20" s="17">
        <f t="shared" si="30"/>
        <v>-0.7150000000000003</v>
      </c>
      <c r="AH20" s="17">
        <f t="shared" si="31"/>
        <v>-0.76250000000000018</v>
      </c>
      <c r="AI20" s="36">
        <f t="shared" si="32"/>
        <v>-0.81000000000000028</v>
      </c>
    </row>
    <row r="21" spans="1:38">
      <c r="A21" s="144"/>
      <c r="B21" s="37">
        <v>-0.100000000000001</v>
      </c>
      <c r="C21" s="2">
        <f t="shared" si="0"/>
        <v>0.61999999999999833</v>
      </c>
      <c r="D21" s="2">
        <f t="shared" si="1"/>
        <v>0.5749999999999984</v>
      </c>
      <c r="E21" s="2">
        <f t="shared" si="2"/>
        <v>0.52999999999999825</v>
      </c>
      <c r="F21" s="2">
        <f t="shared" si="3"/>
        <v>0.48499999999999832</v>
      </c>
      <c r="G21" s="2">
        <f t="shared" si="4"/>
        <v>0.43999999999999861</v>
      </c>
      <c r="H21" s="2">
        <f t="shared" si="5"/>
        <v>0.39499999999999846</v>
      </c>
      <c r="I21" s="2">
        <f t="shared" si="6"/>
        <v>0.34999999999999853</v>
      </c>
      <c r="J21" s="2">
        <f t="shared" si="7"/>
        <v>0.30499999999999861</v>
      </c>
      <c r="K21" s="2">
        <f t="shared" si="8"/>
        <v>0.25999999999999845</v>
      </c>
      <c r="L21" s="2">
        <f t="shared" si="9"/>
        <v>0.21499999999999875</v>
      </c>
      <c r="M21" s="2">
        <f t="shared" si="10"/>
        <v>0.16999999999999882</v>
      </c>
      <c r="N21" s="2">
        <f t="shared" si="11"/>
        <v>0.12499999999999867</v>
      </c>
      <c r="O21" s="2">
        <f t="shared" si="12"/>
        <v>7.9999999999998073E-2</v>
      </c>
      <c r="P21" s="2">
        <f t="shared" si="13"/>
        <v>3.4999999999997922E-2</v>
      </c>
      <c r="Q21" s="2">
        <f t="shared" si="14"/>
        <v>-1.0000000000001785E-2</v>
      </c>
      <c r="R21" s="8">
        <f t="shared" si="15"/>
        <v>-5.5000000000001936E-2</v>
      </c>
      <c r="S21" s="11">
        <f t="shared" si="16"/>
        <v>-0.10000000000000187</v>
      </c>
      <c r="T21" s="9">
        <f t="shared" si="17"/>
        <v>-0.14500000000000179</v>
      </c>
      <c r="U21" s="2">
        <f t="shared" si="18"/>
        <v>-0.19000000000000172</v>
      </c>
      <c r="V21" s="2">
        <f t="shared" si="19"/>
        <v>-0.23500000000000176</v>
      </c>
      <c r="W21" s="2">
        <f t="shared" si="20"/>
        <v>-0.28000000000000069</v>
      </c>
      <c r="X21" s="2">
        <f t="shared" si="21"/>
        <v>-0.32500000000000073</v>
      </c>
      <c r="Y21" s="2">
        <f t="shared" si="22"/>
        <v>-0.37000000000000077</v>
      </c>
      <c r="Z21" s="2">
        <f t="shared" si="23"/>
        <v>-0.41500000000000059</v>
      </c>
      <c r="AA21" s="2">
        <f t="shared" si="24"/>
        <v>-0.46000000000000063</v>
      </c>
      <c r="AB21" s="2">
        <f t="shared" si="25"/>
        <v>-0.50500000000000056</v>
      </c>
      <c r="AC21" s="2">
        <f t="shared" si="26"/>
        <v>-0.55000000000000049</v>
      </c>
      <c r="AD21" s="2">
        <f t="shared" si="27"/>
        <v>-0.59500000000000042</v>
      </c>
      <c r="AE21" s="2">
        <f t="shared" si="28"/>
        <v>-0.64000000000000035</v>
      </c>
      <c r="AF21" s="2">
        <f t="shared" si="29"/>
        <v>-0.68500000000000039</v>
      </c>
      <c r="AG21" s="2">
        <f t="shared" si="30"/>
        <v>-0.7300000000000002</v>
      </c>
      <c r="AH21" s="2">
        <f t="shared" si="31"/>
        <v>-0.77500000000000024</v>
      </c>
      <c r="AI21" s="3">
        <f t="shared" si="32"/>
        <v>-0.82000000000000028</v>
      </c>
    </row>
    <row r="22" spans="1:38">
      <c r="A22" s="144"/>
      <c r="B22" s="37">
        <v>-0.15000000000000099</v>
      </c>
      <c r="C22" s="2">
        <f t="shared" si="0"/>
        <v>0.52999999999999825</v>
      </c>
      <c r="D22" s="2">
        <f t="shared" si="1"/>
        <v>0.48749999999999827</v>
      </c>
      <c r="E22" s="2">
        <f t="shared" si="2"/>
        <v>0.44499999999999829</v>
      </c>
      <c r="F22" s="2">
        <f t="shared" si="3"/>
        <v>0.4024999999999983</v>
      </c>
      <c r="G22" s="2">
        <f t="shared" si="4"/>
        <v>0.35999999999999854</v>
      </c>
      <c r="H22" s="2">
        <f t="shared" si="5"/>
        <v>0.31749999999999856</v>
      </c>
      <c r="I22" s="2">
        <f t="shared" si="6"/>
        <v>0.27499999999999858</v>
      </c>
      <c r="J22" s="2">
        <f t="shared" si="7"/>
        <v>0.23249999999999837</v>
      </c>
      <c r="K22" s="2">
        <f t="shared" si="8"/>
        <v>0.18999999999999839</v>
      </c>
      <c r="L22" s="2">
        <f t="shared" si="9"/>
        <v>0.14749999999999863</v>
      </c>
      <c r="M22" s="2">
        <f t="shared" si="10"/>
        <v>0.10499999999999865</v>
      </c>
      <c r="N22" s="2">
        <f t="shared" si="11"/>
        <v>6.2499999999998668E-2</v>
      </c>
      <c r="O22" s="2">
        <f t="shared" si="12"/>
        <v>1.9999999999998019E-2</v>
      </c>
      <c r="P22" s="2">
        <f t="shared" si="13"/>
        <v>-2.2500000000001963E-2</v>
      </c>
      <c r="Q22" s="2">
        <f t="shared" si="14"/>
        <v>-6.5000000000001834E-2</v>
      </c>
      <c r="R22" s="8">
        <f t="shared" si="15"/>
        <v>-0.10750000000000193</v>
      </c>
      <c r="S22" s="11">
        <f t="shared" si="16"/>
        <v>-0.15000000000000191</v>
      </c>
      <c r="T22" s="9">
        <f t="shared" si="17"/>
        <v>-0.19250000000000178</v>
      </c>
      <c r="U22" s="2">
        <f t="shared" si="18"/>
        <v>-0.23500000000000176</v>
      </c>
      <c r="V22" s="2">
        <f t="shared" si="19"/>
        <v>-0.27750000000000175</v>
      </c>
      <c r="W22" s="2">
        <f t="shared" si="20"/>
        <v>-0.32000000000000073</v>
      </c>
      <c r="X22" s="2">
        <f t="shared" si="21"/>
        <v>-0.36250000000000071</v>
      </c>
      <c r="Y22" s="2">
        <f t="shared" si="22"/>
        <v>-0.4050000000000008</v>
      </c>
      <c r="Z22" s="2">
        <f t="shared" si="23"/>
        <v>-0.44750000000000068</v>
      </c>
      <c r="AA22" s="2">
        <f t="shared" si="24"/>
        <v>-0.49000000000000066</v>
      </c>
      <c r="AB22" s="2">
        <f t="shared" si="25"/>
        <v>-0.53250000000000053</v>
      </c>
      <c r="AC22" s="2">
        <f t="shared" si="26"/>
        <v>-0.57500000000000051</v>
      </c>
      <c r="AD22" s="2">
        <f t="shared" si="27"/>
        <v>-0.61750000000000049</v>
      </c>
      <c r="AE22" s="2">
        <f t="shared" si="28"/>
        <v>-0.66000000000000036</v>
      </c>
      <c r="AF22" s="2">
        <f t="shared" si="29"/>
        <v>-0.70250000000000035</v>
      </c>
      <c r="AG22" s="2">
        <f t="shared" si="30"/>
        <v>-0.74500000000000033</v>
      </c>
      <c r="AH22" s="2">
        <f t="shared" si="31"/>
        <v>-0.78750000000000031</v>
      </c>
      <c r="AI22" s="3">
        <f t="shared" si="32"/>
        <v>-0.83000000000000029</v>
      </c>
      <c r="AL22" s="1"/>
    </row>
    <row r="23" spans="1:38">
      <c r="A23" s="144"/>
      <c r="B23" s="37">
        <v>-0.2</v>
      </c>
      <c r="C23" s="2">
        <f t="shared" si="0"/>
        <v>0.44000000000000017</v>
      </c>
      <c r="D23" s="2">
        <f t="shared" si="1"/>
        <v>0.40000000000000013</v>
      </c>
      <c r="E23" s="2">
        <f t="shared" si="2"/>
        <v>0.3600000000000001</v>
      </c>
      <c r="F23" s="2">
        <f t="shared" si="3"/>
        <v>0.32000000000000006</v>
      </c>
      <c r="G23" s="2">
        <f t="shared" si="4"/>
        <v>0.28000000000000025</v>
      </c>
      <c r="H23" s="2">
        <f t="shared" si="5"/>
        <v>0.24000000000000021</v>
      </c>
      <c r="I23" s="2">
        <f t="shared" si="6"/>
        <v>0.20000000000000018</v>
      </c>
      <c r="J23" s="2">
        <f t="shared" si="7"/>
        <v>0.15999999999999992</v>
      </c>
      <c r="K23" s="2">
        <f t="shared" si="8"/>
        <v>0.11999999999999988</v>
      </c>
      <c r="L23" s="2">
        <f t="shared" si="9"/>
        <v>8.0000000000000071E-2</v>
      </c>
      <c r="M23" s="2">
        <f t="shared" si="10"/>
        <v>4.0000000000000036E-2</v>
      </c>
      <c r="N23" s="2">
        <f t="shared" si="11"/>
        <v>0</v>
      </c>
      <c r="O23" s="2">
        <f t="shared" si="12"/>
        <v>-4.0000000000000702E-2</v>
      </c>
      <c r="P23" s="2">
        <f t="shared" si="13"/>
        <v>-8.0000000000000737E-2</v>
      </c>
      <c r="Q23" s="2">
        <f t="shared" si="14"/>
        <v>-0.12000000000000055</v>
      </c>
      <c r="R23" s="8">
        <f t="shared" si="15"/>
        <v>-0.16000000000000081</v>
      </c>
      <c r="S23" s="11">
        <f t="shared" si="16"/>
        <v>-0.20000000000000073</v>
      </c>
      <c r="T23" s="9">
        <f t="shared" si="17"/>
        <v>-0.24000000000000066</v>
      </c>
      <c r="U23" s="2">
        <f t="shared" si="18"/>
        <v>-0.28000000000000069</v>
      </c>
      <c r="V23" s="2">
        <f t="shared" si="19"/>
        <v>-0.32000000000000073</v>
      </c>
      <c r="W23" s="2">
        <f t="shared" si="20"/>
        <v>-0.35999999999999988</v>
      </c>
      <c r="X23" s="2">
        <f t="shared" si="21"/>
        <v>-0.39999999999999991</v>
      </c>
      <c r="Y23" s="2">
        <f t="shared" si="22"/>
        <v>-0.44000000000000006</v>
      </c>
      <c r="Z23" s="2">
        <f t="shared" si="23"/>
        <v>-0.48</v>
      </c>
      <c r="AA23" s="2">
        <f t="shared" si="24"/>
        <v>-0.52</v>
      </c>
      <c r="AB23" s="2">
        <f t="shared" si="25"/>
        <v>-0.55999999999999994</v>
      </c>
      <c r="AC23" s="2">
        <f t="shared" si="26"/>
        <v>-0.6</v>
      </c>
      <c r="AD23" s="2">
        <f t="shared" si="27"/>
        <v>-0.64</v>
      </c>
      <c r="AE23" s="2">
        <f t="shared" si="28"/>
        <v>-0.67999999999999994</v>
      </c>
      <c r="AF23" s="2">
        <f t="shared" si="29"/>
        <v>-0.72</v>
      </c>
      <c r="AG23" s="2">
        <f t="shared" si="30"/>
        <v>-0.76</v>
      </c>
      <c r="AH23" s="2">
        <f t="shared" si="31"/>
        <v>-0.8</v>
      </c>
      <c r="AI23" s="3">
        <f t="shared" si="32"/>
        <v>-0.84000000000000008</v>
      </c>
    </row>
    <row r="24" spans="1:38">
      <c r="A24" s="144"/>
      <c r="B24" s="37">
        <v>-0.25</v>
      </c>
      <c r="C24" s="2">
        <f t="shared" si="0"/>
        <v>0.35000000000000009</v>
      </c>
      <c r="D24" s="2">
        <f t="shared" si="1"/>
        <v>0.3125</v>
      </c>
      <c r="E24" s="2">
        <f t="shared" si="2"/>
        <v>0.27499999999999991</v>
      </c>
      <c r="F24" s="2">
        <f t="shared" si="3"/>
        <v>0.23749999999999982</v>
      </c>
      <c r="G24" s="2">
        <f t="shared" si="4"/>
        <v>0.20000000000000018</v>
      </c>
      <c r="H24" s="2">
        <f t="shared" si="5"/>
        <v>0.16250000000000009</v>
      </c>
      <c r="I24" s="2">
        <f t="shared" si="6"/>
        <v>0.125</v>
      </c>
      <c r="J24" s="2">
        <f t="shared" si="7"/>
        <v>8.7499999999999911E-2</v>
      </c>
      <c r="K24" s="2">
        <f t="shared" si="8"/>
        <v>4.9999999999999822E-2</v>
      </c>
      <c r="L24" s="2">
        <f t="shared" si="9"/>
        <v>1.2500000000000178E-2</v>
      </c>
      <c r="M24" s="2">
        <f t="shared" si="10"/>
        <v>-2.4999999999999911E-2</v>
      </c>
      <c r="N24" s="2">
        <f t="shared" si="11"/>
        <v>-6.25E-2</v>
      </c>
      <c r="O24" s="2">
        <f t="shared" si="12"/>
        <v>-0.10000000000000075</v>
      </c>
      <c r="P24" s="2">
        <f t="shared" si="13"/>
        <v>-0.13750000000000073</v>
      </c>
      <c r="Q24" s="2">
        <f t="shared" si="14"/>
        <v>-0.1750000000000006</v>
      </c>
      <c r="R24" s="8">
        <f t="shared" si="15"/>
        <v>-0.2125000000000008</v>
      </c>
      <c r="S24" s="11">
        <f t="shared" si="16"/>
        <v>-0.25000000000000078</v>
      </c>
      <c r="T24" s="9">
        <f t="shared" si="17"/>
        <v>-0.28750000000000075</v>
      </c>
      <c r="U24" s="2">
        <f t="shared" si="18"/>
        <v>-0.32500000000000073</v>
      </c>
      <c r="V24" s="2">
        <f t="shared" si="19"/>
        <v>-0.36250000000000071</v>
      </c>
      <c r="W24" s="2">
        <f t="shared" si="20"/>
        <v>-0.39999999999999991</v>
      </c>
      <c r="X24" s="2">
        <f t="shared" si="21"/>
        <v>-0.4375</v>
      </c>
      <c r="Y24" s="2">
        <f t="shared" si="22"/>
        <v>-0.47500000000000009</v>
      </c>
      <c r="Z24" s="2">
        <f t="shared" si="23"/>
        <v>-0.51249999999999996</v>
      </c>
      <c r="AA24" s="2">
        <f t="shared" si="24"/>
        <v>-0.55000000000000004</v>
      </c>
      <c r="AB24" s="2">
        <f t="shared" si="25"/>
        <v>-0.58749999999999991</v>
      </c>
      <c r="AC24" s="2">
        <f t="shared" si="26"/>
        <v>-0.625</v>
      </c>
      <c r="AD24" s="2">
        <f t="shared" si="27"/>
        <v>-0.66250000000000009</v>
      </c>
      <c r="AE24" s="2">
        <f t="shared" si="28"/>
        <v>-0.7</v>
      </c>
      <c r="AF24" s="2">
        <f t="shared" si="29"/>
        <v>-0.73750000000000004</v>
      </c>
      <c r="AG24" s="2">
        <f t="shared" si="30"/>
        <v>-0.77499999999999991</v>
      </c>
      <c r="AH24" s="2">
        <f t="shared" si="31"/>
        <v>-0.8125</v>
      </c>
      <c r="AI24" s="3">
        <f t="shared" si="32"/>
        <v>-0.85000000000000009</v>
      </c>
      <c r="AL24" s="1"/>
    </row>
    <row r="25" spans="1:38">
      <c r="A25" s="144"/>
      <c r="B25" s="37">
        <v>-0.3</v>
      </c>
      <c r="C25" s="2">
        <f t="shared" si="0"/>
        <v>0.26</v>
      </c>
      <c r="D25" s="2">
        <f t="shared" si="1"/>
        <v>0.22499999999999987</v>
      </c>
      <c r="E25" s="2">
        <f t="shared" si="2"/>
        <v>0.18999999999999995</v>
      </c>
      <c r="F25" s="2">
        <f t="shared" si="3"/>
        <v>0.1549999999999998</v>
      </c>
      <c r="G25" s="2">
        <f t="shared" si="4"/>
        <v>0.11999999999999988</v>
      </c>
      <c r="H25" s="2">
        <f t="shared" si="5"/>
        <v>8.4999999999999964E-2</v>
      </c>
      <c r="I25" s="2">
        <f t="shared" si="6"/>
        <v>4.9999999999999822E-2</v>
      </c>
      <c r="J25" s="2">
        <f t="shared" si="7"/>
        <v>1.4999999999999902E-2</v>
      </c>
      <c r="K25" s="2">
        <f t="shared" si="8"/>
        <v>-2.0000000000000129E-2</v>
      </c>
      <c r="L25" s="2">
        <f t="shared" si="9"/>
        <v>-5.5000000000000049E-2</v>
      </c>
      <c r="M25" s="2">
        <f t="shared" si="10"/>
        <v>-9.000000000000008E-2</v>
      </c>
      <c r="N25" s="2">
        <f t="shared" si="11"/>
        <v>-0.125</v>
      </c>
      <c r="O25" s="2">
        <f t="shared" si="12"/>
        <v>-0.1600000000000007</v>
      </c>
      <c r="P25" s="2">
        <f t="shared" si="13"/>
        <v>-0.19500000000000073</v>
      </c>
      <c r="Q25" s="2">
        <f t="shared" si="14"/>
        <v>-0.23000000000000065</v>
      </c>
      <c r="R25" s="8">
        <f t="shared" si="15"/>
        <v>-0.26500000000000079</v>
      </c>
      <c r="S25" s="11">
        <f t="shared" si="16"/>
        <v>-0.30000000000000071</v>
      </c>
      <c r="T25" s="9">
        <f t="shared" si="17"/>
        <v>-0.33500000000000074</v>
      </c>
      <c r="U25" s="2">
        <f t="shared" si="18"/>
        <v>-0.37000000000000077</v>
      </c>
      <c r="V25" s="2">
        <f t="shared" si="19"/>
        <v>-0.4050000000000008</v>
      </c>
      <c r="W25" s="2">
        <f t="shared" si="20"/>
        <v>-0.44000000000000006</v>
      </c>
      <c r="X25" s="2">
        <f t="shared" si="21"/>
        <v>-0.47500000000000009</v>
      </c>
      <c r="Y25" s="2">
        <f t="shared" si="22"/>
        <v>-0.51</v>
      </c>
      <c r="Z25" s="2">
        <f t="shared" si="23"/>
        <v>-0.54500000000000004</v>
      </c>
      <c r="AA25" s="2">
        <f t="shared" si="24"/>
        <v>-0.58000000000000007</v>
      </c>
      <c r="AB25" s="2">
        <f t="shared" si="25"/>
        <v>-0.61499999999999999</v>
      </c>
      <c r="AC25" s="2">
        <f t="shared" si="26"/>
        <v>-0.65</v>
      </c>
      <c r="AD25" s="2">
        <f t="shared" si="27"/>
        <v>-0.68500000000000005</v>
      </c>
      <c r="AE25" s="2">
        <f t="shared" si="28"/>
        <v>-0.72</v>
      </c>
      <c r="AF25" s="2">
        <f t="shared" si="29"/>
        <v>-0.755</v>
      </c>
      <c r="AG25" s="2">
        <f t="shared" si="30"/>
        <v>-0.79</v>
      </c>
      <c r="AH25" s="2">
        <f t="shared" si="31"/>
        <v>-0.82499999999999996</v>
      </c>
      <c r="AI25" s="3">
        <f t="shared" si="32"/>
        <v>-0.8600000000000001</v>
      </c>
    </row>
    <row r="26" spans="1:38">
      <c r="A26" s="144"/>
      <c r="B26" s="37">
        <v>-0.35</v>
      </c>
      <c r="C26" s="2">
        <f t="shared" si="0"/>
        <v>0.17000000000000015</v>
      </c>
      <c r="D26" s="2">
        <f t="shared" si="1"/>
        <v>0.13749999999999996</v>
      </c>
      <c r="E26" s="2">
        <f t="shared" si="2"/>
        <v>0.10499999999999998</v>
      </c>
      <c r="F26" s="2">
        <f t="shared" si="3"/>
        <v>7.2500000000000009E-2</v>
      </c>
      <c r="G26" s="2">
        <f t="shared" si="4"/>
        <v>4.0000000000000036E-2</v>
      </c>
      <c r="H26" s="2">
        <f t="shared" si="5"/>
        <v>7.5000000000000622E-3</v>
      </c>
      <c r="I26" s="2">
        <f t="shared" si="6"/>
        <v>-2.4999999999999911E-2</v>
      </c>
      <c r="J26" s="2">
        <f t="shared" si="7"/>
        <v>-5.7499999999999996E-2</v>
      </c>
      <c r="K26" s="2">
        <f t="shared" si="8"/>
        <v>-9.000000000000008E-2</v>
      </c>
      <c r="L26" s="2">
        <f t="shared" si="9"/>
        <v>-0.12249999999999994</v>
      </c>
      <c r="M26" s="2">
        <f t="shared" si="10"/>
        <v>-0.15499999999999992</v>
      </c>
      <c r="N26" s="2">
        <f t="shared" si="11"/>
        <v>-0.1875</v>
      </c>
      <c r="O26" s="2">
        <f t="shared" si="12"/>
        <v>-0.22000000000000053</v>
      </c>
      <c r="P26" s="2">
        <f t="shared" si="13"/>
        <v>-0.25250000000000061</v>
      </c>
      <c r="Q26" s="2">
        <f t="shared" si="14"/>
        <v>-0.28500000000000048</v>
      </c>
      <c r="R26" s="8">
        <f t="shared" si="15"/>
        <v>-0.31750000000000067</v>
      </c>
      <c r="S26" s="11">
        <f t="shared" si="16"/>
        <v>-0.35000000000000064</v>
      </c>
      <c r="T26" s="9">
        <f t="shared" si="17"/>
        <v>-0.38250000000000062</v>
      </c>
      <c r="U26" s="2">
        <f t="shared" si="18"/>
        <v>-0.41500000000000059</v>
      </c>
      <c r="V26" s="2">
        <f t="shared" si="19"/>
        <v>-0.44750000000000068</v>
      </c>
      <c r="W26" s="2">
        <f t="shared" si="20"/>
        <v>-0.48</v>
      </c>
      <c r="X26" s="2">
        <f t="shared" si="21"/>
        <v>-0.51249999999999996</v>
      </c>
      <c r="Y26" s="2">
        <f t="shared" si="22"/>
        <v>-0.54500000000000004</v>
      </c>
      <c r="Z26" s="2">
        <f t="shared" si="23"/>
        <v>-0.5774999999999999</v>
      </c>
      <c r="AA26" s="2">
        <f t="shared" si="24"/>
        <v>-0.61</v>
      </c>
      <c r="AB26" s="2">
        <f t="shared" si="25"/>
        <v>-0.64249999999999996</v>
      </c>
      <c r="AC26" s="2">
        <f t="shared" si="26"/>
        <v>-0.67500000000000004</v>
      </c>
      <c r="AD26" s="2">
        <f t="shared" si="27"/>
        <v>-0.70750000000000002</v>
      </c>
      <c r="AE26" s="2">
        <f t="shared" si="28"/>
        <v>-0.74</v>
      </c>
      <c r="AF26" s="2">
        <f t="shared" si="29"/>
        <v>-0.77249999999999996</v>
      </c>
      <c r="AG26" s="2">
        <f t="shared" si="30"/>
        <v>-0.80499999999999994</v>
      </c>
      <c r="AH26" s="2">
        <f t="shared" si="31"/>
        <v>-0.83750000000000002</v>
      </c>
      <c r="AI26" s="3">
        <f t="shared" si="32"/>
        <v>-0.87</v>
      </c>
    </row>
    <row r="27" spans="1:38">
      <c r="A27" s="144"/>
      <c r="B27" s="37">
        <v>-0.4</v>
      </c>
      <c r="C27" s="2">
        <f t="shared" si="0"/>
        <v>8.0000000000000071E-2</v>
      </c>
      <c r="D27" s="2">
        <f t="shared" si="1"/>
        <v>5.0000000000000044E-2</v>
      </c>
      <c r="E27" s="2">
        <f t="shared" si="2"/>
        <v>2.0000000000000018E-2</v>
      </c>
      <c r="F27" s="2">
        <f t="shared" si="3"/>
        <v>-1.000000000000012E-2</v>
      </c>
      <c r="G27" s="2">
        <f t="shared" si="4"/>
        <v>-4.0000000000000036E-2</v>
      </c>
      <c r="H27" s="2">
        <f t="shared" si="5"/>
        <v>-7.0000000000000062E-2</v>
      </c>
      <c r="I27" s="2">
        <f t="shared" si="6"/>
        <v>-0.10000000000000009</v>
      </c>
      <c r="J27" s="2">
        <f t="shared" si="7"/>
        <v>-0.13</v>
      </c>
      <c r="K27" s="2">
        <f t="shared" si="8"/>
        <v>-0.16000000000000003</v>
      </c>
      <c r="L27" s="2">
        <f t="shared" si="9"/>
        <v>-0.18999999999999995</v>
      </c>
      <c r="M27" s="2">
        <f t="shared" si="10"/>
        <v>-0.21999999999999997</v>
      </c>
      <c r="N27" s="2">
        <f t="shared" si="11"/>
        <v>-0.25</v>
      </c>
      <c r="O27" s="2">
        <f t="shared" si="12"/>
        <v>-0.28000000000000058</v>
      </c>
      <c r="P27" s="2">
        <f t="shared" si="13"/>
        <v>-0.31000000000000061</v>
      </c>
      <c r="Q27" s="2">
        <f t="shared" si="14"/>
        <v>-0.34000000000000052</v>
      </c>
      <c r="R27" s="8">
        <f t="shared" si="15"/>
        <v>-0.37000000000000066</v>
      </c>
      <c r="S27" s="11">
        <f t="shared" si="16"/>
        <v>-0.40000000000000058</v>
      </c>
      <c r="T27" s="9">
        <f t="shared" si="17"/>
        <v>-0.4300000000000006</v>
      </c>
      <c r="U27" s="2">
        <f t="shared" si="18"/>
        <v>-0.46000000000000063</v>
      </c>
      <c r="V27" s="2">
        <f t="shared" si="19"/>
        <v>-0.49000000000000066</v>
      </c>
      <c r="W27" s="2">
        <f t="shared" si="20"/>
        <v>-0.52</v>
      </c>
      <c r="X27" s="2">
        <f t="shared" si="21"/>
        <v>-0.55000000000000004</v>
      </c>
      <c r="Y27" s="2">
        <f t="shared" si="22"/>
        <v>-0.58000000000000007</v>
      </c>
      <c r="Z27" s="2">
        <f t="shared" si="23"/>
        <v>-0.61</v>
      </c>
      <c r="AA27" s="2">
        <f t="shared" si="24"/>
        <v>-0.64</v>
      </c>
      <c r="AB27" s="2">
        <f t="shared" si="25"/>
        <v>-0.66999999999999993</v>
      </c>
      <c r="AC27" s="2">
        <f t="shared" si="26"/>
        <v>-0.7</v>
      </c>
      <c r="AD27" s="2">
        <f t="shared" si="27"/>
        <v>-0.73</v>
      </c>
      <c r="AE27" s="2">
        <f t="shared" si="28"/>
        <v>-0.76</v>
      </c>
      <c r="AF27" s="2">
        <f t="shared" si="29"/>
        <v>-0.79</v>
      </c>
      <c r="AG27" s="2">
        <f t="shared" si="30"/>
        <v>-0.82</v>
      </c>
      <c r="AH27" s="2">
        <f t="shared" si="31"/>
        <v>-0.85</v>
      </c>
      <c r="AI27" s="3">
        <f t="shared" si="32"/>
        <v>-0.88</v>
      </c>
    </row>
    <row r="28" spans="1:38">
      <c r="A28" s="144"/>
      <c r="B28" s="37">
        <v>-0.45</v>
      </c>
      <c r="C28" s="2">
        <f t="shared" si="0"/>
        <v>-9.9999999999998979E-3</v>
      </c>
      <c r="D28" s="2">
        <f t="shared" si="1"/>
        <v>-3.7499999999999867E-2</v>
      </c>
      <c r="E28" s="2">
        <f t="shared" si="2"/>
        <v>-6.4999999999999947E-2</v>
      </c>
      <c r="F28" s="2">
        <f t="shared" si="3"/>
        <v>-9.2500000000000027E-2</v>
      </c>
      <c r="G28" s="2">
        <f t="shared" si="4"/>
        <v>-0.11999999999999988</v>
      </c>
      <c r="H28" s="2">
        <f t="shared" si="5"/>
        <v>-0.14749999999999985</v>
      </c>
      <c r="I28" s="2">
        <f t="shared" si="6"/>
        <v>-0.17499999999999993</v>
      </c>
      <c r="J28" s="2">
        <f t="shared" si="7"/>
        <v>-0.20250000000000001</v>
      </c>
      <c r="K28" s="2">
        <f t="shared" si="8"/>
        <v>-0.22999999999999998</v>
      </c>
      <c r="L28" s="2">
        <f t="shared" si="9"/>
        <v>-0.25749999999999984</v>
      </c>
      <c r="M28" s="2">
        <f t="shared" si="10"/>
        <v>-0.28499999999999992</v>
      </c>
      <c r="N28" s="2">
        <f t="shared" si="11"/>
        <v>-0.3125</v>
      </c>
      <c r="O28" s="2">
        <f t="shared" si="12"/>
        <v>-0.34000000000000041</v>
      </c>
      <c r="P28" s="2">
        <f t="shared" si="13"/>
        <v>-0.36750000000000049</v>
      </c>
      <c r="Q28" s="2">
        <f t="shared" si="14"/>
        <v>-0.39500000000000035</v>
      </c>
      <c r="R28" s="8">
        <f t="shared" si="15"/>
        <v>-0.42250000000000054</v>
      </c>
      <c r="S28" s="11">
        <f t="shared" si="16"/>
        <v>-0.45000000000000051</v>
      </c>
      <c r="T28" s="9">
        <f t="shared" si="17"/>
        <v>-0.47750000000000048</v>
      </c>
      <c r="U28" s="2">
        <f t="shared" si="18"/>
        <v>-0.50500000000000056</v>
      </c>
      <c r="V28" s="2">
        <f t="shared" si="19"/>
        <v>-0.53250000000000053</v>
      </c>
      <c r="W28" s="2">
        <f t="shared" si="20"/>
        <v>-0.55999999999999994</v>
      </c>
      <c r="X28" s="2">
        <f t="shared" si="21"/>
        <v>-0.58749999999999991</v>
      </c>
      <c r="Y28" s="2">
        <f t="shared" si="22"/>
        <v>-0.61499999999999999</v>
      </c>
      <c r="Z28" s="2">
        <f t="shared" si="23"/>
        <v>-0.64249999999999996</v>
      </c>
      <c r="AA28" s="2">
        <f t="shared" si="24"/>
        <v>-0.66999999999999993</v>
      </c>
      <c r="AB28" s="2">
        <f t="shared" si="25"/>
        <v>-0.69750000000000001</v>
      </c>
      <c r="AC28" s="2">
        <f t="shared" si="26"/>
        <v>-0.72499999999999998</v>
      </c>
      <c r="AD28" s="2">
        <f t="shared" si="27"/>
        <v>-0.75249999999999995</v>
      </c>
      <c r="AE28" s="2">
        <f t="shared" si="28"/>
        <v>-0.78</v>
      </c>
      <c r="AF28" s="2">
        <f t="shared" si="29"/>
        <v>-0.8075</v>
      </c>
      <c r="AG28" s="2">
        <f t="shared" si="30"/>
        <v>-0.83499999999999996</v>
      </c>
      <c r="AH28" s="2">
        <f t="shared" si="31"/>
        <v>-0.86250000000000004</v>
      </c>
      <c r="AI28" s="3">
        <f t="shared" si="32"/>
        <v>-0.89</v>
      </c>
    </row>
    <row r="29" spans="1:38">
      <c r="A29" s="144"/>
      <c r="B29" s="37">
        <v>-0.5</v>
      </c>
      <c r="C29" s="2">
        <f t="shared" si="0"/>
        <v>-9.9999999999999978E-2</v>
      </c>
      <c r="D29" s="2">
        <f t="shared" si="1"/>
        <v>-0.125</v>
      </c>
      <c r="E29" s="2">
        <f t="shared" si="2"/>
        <v>-0.15000000000000002</v>
      </c>
      <c r="F29" s="2">
        <f t="shared" si="3"/>
        <v>-0.17500000000000004</v>
      </c>
      <c r="G29" s="2">
        <f t="shared" si="4"/>
        <v>-0.19999999999999996</v>
      </c>
      <c r="H29" s="2">
        <f t="shared" si="5"/>
        <v>-0.22499999999999998</v>
      </c>
      <c r="I29" s="2">
        <f t="shared" si="6"/>
        <v>-0.25</v>
      </c>
      <c r="J29" s="2">
        <f t="shared" si="7"/>
        <v>-0.27500000000000002</v>
      </c>
      <c r="K29" s="2">
        <f t="shared" si="8"/>
        <v>-0.30000000000000004</v>
      </c>
      <c r="L29" s="2">
        <f t="shared" si="9"/>
        <v>-0.32499999999999996</v>
      </c>
      <c r="M29" s="2">
        <f t="shared" si="10"/>
        <v>-0.35</v>
      </c>
      <c r="N29" s="2">
        <f t="shared" si="11"/>
        <v>-0.375</v>
      </c>
      <c r="O29" s="2">
        <f t="shared" si="12"/>
        <v>-0.40000000000000047</v>
      </c>
      <c r="P29" s="2">
        <f t="shared" si="13"/>
        <v>-0.42500000000000049</v>
      </c>
      <c r="Q29" s="2">
        <f t="shared" si="14"/>
        <v>-0.4500000000000004</v>
      </c>
      <c r="R29" s="8">
        <f t="shared" si="15"/>
        <v>-0.47500000000000053</v>
      </c>
      <c r="S29" s="11">
        <f t="shared" si="16"/>
        <v>-0.50000000000000044</v>
      </c>
      <c r="T29" s="9">
        <f t="shared" si="17"/>
        <v>-0.52500000000000047</v>
      </c>
      <c r="U29" s="2">
        <f t="shared" si="18"/>
        <v>-0.55000000000000049</v>
      </c>
      <c r="V29" s="2">
        <f t="shared" si="19"/>
        <v>-0.57500000000000051</v>
      </c>
      <c r="W29" s="2">
        <f t="shared" si="20"/>
        <v>-0.6</v>
      </c>
      <c r="X29" s="2">
        <f t="shared" si="21"/>
        <v>-0.625</v>
      </c>
      <c r="Y29" s="2">
        <f t="shared" si="22"/>
        <v>-0.65</v>
      </c>
      <c r="Z29" s="2">
        <f t="shared" si="23"/>
        <v>-0.67500000000000004</v>
      </c>
      <c r="AA29" s="2">
        <f t="shared" si="24"/>
        <v>-0.7</v>
      </c>
      <c r="AB29" s="2">
        <f t="shared" si="25"/>
        <v>-0.72499999999999998</v>
      </c>
      <c r="AC29" s="2">
        <f t="shared" si="26"/>
        <v>-0.75</v>
      </c>
      <c r="AD29" s="2">
        <f t="shared" si="27"/>
        <v>-0.77500000000000002</v>
      </c>
      <c r="AE29" s="2">
        <f t="shared" si="28"/>
        <v>-0.8</v>
      </c>
      <c r="AF29" s="2">
        <f t="shared" si="29"/>
        <v>-0.82499999999999996</v>
      </c>
      <c r="AG29" s="2">
        <f t="shared" si="30"/>
        <v>-0.85</v>
      </c>
      <c r="AH29" s="2">
        <f t="shared" si="31"/>
        <v>-0.875</v>
      </c>
      <c r="AI29" s="3">
        <f t="shared" si="32"/>
        <v>-0.9</v>
      </c>
    </row>
    <row r="30" spans="1:38">
      <c r="A30" s="144"/>
      <c r="B30" s="37">
        <v>-0.55000000000000004</v>
      </c>
      <c r="C30" s="2">
        <f t="shared" si="0"/>
        <v>-0.19000000000000006</v>
      </c>
      <c r="D30" s="2">
        <f t="shared" si="1"/>
        <v>-0.21250000000000013</v>
      </c>
      <c r="E30" s="2">
        <f t="shared" si="2"/>
        <v>-0.2350000000000001</v>
      </c>
      <c r="F30" s="2">
        <f t="shared" si="3"/>
        <v>-0.25750000000000006</v>
      </c>
      <c r="G30" s="2">
        <f t="shared" si="4"/>
        <v>-0.28000000000000003</v>
      </c>
      <c r="H30" s="2">
        <f t="shared" si="5"/>
        <v>-0.3025000000000001</v>
      </c>
      <c r="I30" s="2">
        <f t="shared" si="6"/>
        <v>-0.32500000000000007</v>
      </c>
      <c r="J30" s="2">
        <f t="shared" si="7"/>
        <v>-0.34750000000000003</v>
      </c>
      <c r="K30" s="2">
        <f t="shared" si="8"/>
        <v>-0.37000000000000011</v>
      </c>
      <c r="L30" s="2">
        <f t="shared" si="9"/>
        <v>-0.39250000000000007</v>
      </c>
      <c r="M30" s="2">
        <f t="shared" si="10"/>
        <v>-0.41500000000000004</v>
      </c>
      <c r="N30" s="2">
        <f t="shared" si="11"/>
        <v>-0.4375</v>
      </c>
      <c r="O30" s="2">
        <f t="shared" si="12"/>
        <v>-0.46000000000000052</v>
      </c>
      <c r="P30" s="2">
        <f t="shared" si="13"/>
        <v>-0.48250000000000048</v>
      </c>
      <c r="Q30" s="2">
        <f t="shared" si="14"/>
        <v>-0.50500000000000034</v>
      </c>
      <c r="R30" s="8">
        <f t="shared" si="15"/>
        <v>-0.52750000000000052</v>
      </c>
      <c r="S30" s="11">
        <f t="shared" si="16"/>
        <v>-0.55000000000000049</v>
      </c>
      <c r="T30" s="9">
        <f t="shared" si="17"/>
        <v>-0.57250000000000045</v>
      </c>
      <c r="U30" s="2">
        <f t="shared" si="18"/>
        <v>-0.59500000000000042</v>
      </c>
      <c r="V30" s="2">
        <f t="shared" si="19"/>
        <v>-0.61750000000000049</v>
      </c>
      <c r="W30" s="2">
        <f t="shared" si="20"/>
        <v>-0.64</v>
      </c>
      <c r="X30" s="2">
        <f t="shared" si="21"/>
        <v>-0.66250000000000009</v>
      </c>
      <c r="Y30" s="2">
        <f t="shared" si="22"/>
        <v>-0.68500000000000005</v>
      </c>
      <c r="Z30" s="2">
        <f t="shared" si="23"/>
        <v>-0.70750000000000002</v>
      </c>
      <c r="AA30" s="2">
        <f t="shared" si="24"/>
        <v>-0.73</v>
      </c>
      <c r="AB30" s="2">
        <f t="shared" si="25"/>
        <v>-0.75249999999999995</v>
      </c>
      <c r="AC30" s="2">
        <f t="shared" si="26"/>
        <v>-0.77500000000000002</v>
      </c>
      <c r="AD30" s="2">
        <f t="shared" si="27"/>
        <v>-0.7975000000000001</v>
      </c>
      <c r="AE30" s="2">
        <f t="shared" si="28"/>
        <v>-0.82000000000000006</v>
      </c>
      <c r="AF30" s="2">
        <f t="shared" si="29"/>
        <v>-0.84250000000000003</v>
      </c>
      <c r="AG30" s="2">
        <f t="shared" si="30"/>
        <v>-0.86499999999999999</v>
      </c>
      <c r="AH30" s="2">
        <f t="shared" si="31"/>
        <v>-0.88749999999999996</v>
      </c>
      <c r="AI30" s="3">
        <f t="shared" si="32"/>
        <v>-0.91</v>
      </c>
    </row>
    <row r="31" spans="1:38">
      <c r="A31" s="144"/>
      <c r="B31" s="37">
        <v>-0.6</v>
      </c>
      <c r="C31" s="2">
        <f t="shared" si="0"/>
        <v>-0.27999999999999992</v>
      </c>
      <c r="D31" s="2">
        <f t="shared" si="1"/>
        <v>-0.29999999999999993</v>
      </c>
      <c r="E31" s="2">
        <f t="shared" si="2"/>
        <v>-0.31999999999999995</v>
      </c>
      <c r="F31" s="2">
        <f t="shared" si="3"/>
        <v>-0.33999999999999997</v>
      </c>
      <c r="G31" s="2">
        <f t="shared" si="4"/>
        <v>-0.35999999999999988</v>
      </c>
      <c r="H31" s="2">
        <f t="shared" si="5"/>
        <v>-0.37999999999999989</v>
      </c>
      <c r="I31" s="2">
        <f t="shared" si="6"/>
        <v>-0.39999999999999991</v>
      </c>
      <c r="J31" s="2">
        <f t="shared" si="7"/>
        <v>-0.42000000000000004</v>
      </c>
      <c r="K31" s="2">
        <f t="shared" si="8"/>
        <v>-0.44000000000000006</v>
      </c>
      <c r="L31" s="2">
        <f t="shared" si="9"/>
        <v>-0.45999999999999996</v>
      </c>
      <c r="M31" s="2">
        <f t="shared" si="10"/>
        <v>-0.48</v>
      </c>
      <c r="N31" s="2">
        <f t="shared" si="11"/>
        <v>-0.5</v>
      </c>
      <c r="O31" s="2">
        <f t="shared" si="12"/>
        <v>-0.52000000000000035</v>
      </c>
      <c r="P31" s="2">
        <f t="shared" si="13"/>
        <v>-0.54000000000000037</v>
      </c>
      <c r="Q31" s="2">
        <f t="shared" si="14"/>
        <v>-0.56000000000000028</v>
      </c>
      <c r="R31" s="8">
        <f t="shared" si="15"/>
        <v>-0.5800000000000004</v>
      </c>
      <c r="S31" s="11">
        <f t="shared" si="16"/>
        <v>-0.60000000000000031</v>
      </c>
      <c r="T31" s="9">
        <f t="shared" si="17"/>
        <v>-0.62000000000000033</v>
      </c>
      <c r="U31" s="2">
        <f t="shared" si="18"/>
        <v>-0.64000000000000035</v>
      </c>
      <c r="V31" s="2">
        <f t="shared" si="19"/>
        <v>-0.66000000000000036</v>
      </c>
      <c r="W31" s="2">
        <f t="shared" si="20"/>
        <v>-0.67999999999999994</v>
      </c>
      <c r="X31" s="2">
        <f t="shared" si="21"/>
        <v>-0.7</v>
      </c>
      <c r="Y31" s="2">
        <f t="shared" si="22"/>
        <v>-0.72</v>
      </c>
      <c r="Z31" s="2">
        <f t="shared" si="23"/>
        <v>-0.74</v>
      </c>
      <c r="AA31" s="2">
        <f t="shared" si="24"/>
        <v>-0.76</v>
      </c>
      <c r="AB31" s="2">
        <f t="shared" si="25"/>
        <v>-0.78</v>
      </c>
      <c r="AC31" s="2">
        <f t="shared" si="26"/>
        <v>-0.8</v>
      </c>
      <c r="AD31" s="2">
        <f t="shared" si="27"/>
        <v>-0.82000000000000006</v>
      </c>
      <c r="AE31" s="2">
        <f t="shared" si="28"/>
        <v>-0.84</v>
      </c>
      <c r="AF31" s="2">
        <f t="shared" si="29"/>
        <v>-0.86</v>
      </c>
      <c r="AG31" s="2">
        <f t="shared" si="30"/>
        <v>-0.88</v>
      </c>
      <c r="AH31" s="2">
        <f t="shared" si="31"/>
        <v>-0.9</v>
      </c>
      <c r="AI31" s="3">
        <f t="shared" si="32"/>
        <v>-0.92</v>
      </c>
    </row>
    <row r="32" spans="1:38">
      <c r="A32" s="144"/>
      <c r="B32" s="37">
        <v>-0.65</v>
      </c>
      <c r="C32" s="2">
        <f t="shared" si="0"/>
        <v>-0.37</v>
      </c>
      <c r="D32" s="2">
        <f t="shared" si="1"/>
        <v>-0.38750000000000007</v>
      </c>
      <c r="E32" s="2">
        <f t="shared" si="2"/>
        <v>-0.40500000000000003</v>
      </c>
      <c r="F32" s="2">
        <f t="shared" si="3"/>
        <v>-0.4225000000000001</v>
      </c>
      <c r="G32" s="2">
        <f t="shared" si="4"/>
        <v>-0.44000000000000006</v>
      </c>
      <c r="H32" s="2">
        <f t="shared" si="5"/>
        <v>-0.45750000000000002</v>
      </c>
      <c r="I32" s="2">
        <f t="shared" si="6"/>
        <v>-0.47500000000000009</v>
      </c>
      <c r="J32" s="2">
        <f t="shared" si="7"/>
        <v>-0.49250000000000005</v>
      </c>
      <c r="K32" s="2">
        <f t="shared" si="8"/>
        <v>-0.51</v>
      </c>
      <c r="L32" s="2">
        <f t="shared" si="9"/>
        <v>-0.52750000000000008</v>
      </c>
      <c r="M32" s="2">
        <f t="shared" si="10"/>
        <v>-0.54500000000000004</v>
      </c>
      <c r="N32" s="2">
        <f t="shared" si="11"/>
        <v>-0.5625</v>
      </c>
      <c r="O32" s="2">
        <f t="shared" si="12"/>
        <v>-0.58000000000000029</v>
      </c>
      <c r="P32" s="2">
        <f t="shared" si="13"/>
        <v>-0.59750000000000036</v>
      </c>
      <c r="Q32" s="2">
        <f t="shared" si="14"/>
        <v>-0.61500000000000032</v>
      </c>
      <c r="R32" s="8">
        <f t="shared" si="15"/>
        <v>-0.6325000000000004</v>
      </c>
      <c r="S32" s="11">
        <f t="shared" si="16"/>
        <v>-0.65000000000000036</v>
      </c>
      <c r="T32" s="9">
        <f t="shared" si="17"/>
        <v>-0.66750000000000043</v>
      </c>
      <c r="U32" s="2">
        <f t="shared" si="18"/>
        <v>-0.68500000000000039</v>
      </c>
      <c r="V32" s="2">
        <f t="shared" si="19"/>
        <v>-0.70250000000000035</v>
      </c>
      <c r="W32" s="2">
        <f t="shared" si="20"/>
        <v>-0.72</v>
      </c>
      <c r="X32" s="2">
        <f t="shared" si="21"/>
        <v>-0.73750000000000004</v>
      </c>
      <c r="Y32" s="2">
        <f t="shared" si="22"/>
        <v>-0.755</v>
      </c>
      <c r="Z32" s="2">
        <f t="shared" si="23"/>
        <v>-0.77249999999999996</v>
      </c>
      <c r="AA32" s="2">
        <f t="shared" si="24"/>
        <v>-0.79</v>
      </c>
      <c r="AB32" s="2">
        <f t="shared" si="25"/>
        <v>-0.8075</v>
      </c>
      <c r="AC32" s="2">
        <f t="shared" si="26"/>
        <v>-0.82499999999999996</v>
      </c>
      <c r="AD32" s="2">
        <f t="shared" si="27"/>
        <v>-0.84250000000000003</v>
      </c>
      <c r="AE32" s="2">
        <f t="shared" si="28"/>
        <v>-0.86</v>
      </c>
      <c r="AF32" s="2">
        <f t="shared" si="29"/>
        <v>-0.87750000000000006</v>
      </c>
      <c r="AG32" s="2">
        <f t="shared" si="30"/>
        <v>-0.89500000000000002</v>
      </c>
      <c r="AH32" s="2">
        <f t="shared" si="31"/>
        <v>-0.91249999999999998</v>
      </c>
      <c r="AI32" s="3">
        <f t="shared" si="32"/>
        <v>-0.93</v>
      </c>
    </row>
    <row r="33" spans="1:35">
      <c r="A33" s="144"/>
      <c r="B33" s="37">
        <v>-0.7</v>
      </c>
      <c r="C33" s="2">
        <f t="shared" si="0"/>
        <v>-0.45999999999999985</v>
      </c>
      <c r="D33" s="2">
        <f t="shared" si="1"/>
        <v>-0.47499999999999987</v>
      </c>
      <c r="E33" s="2">
        <f t="shared" si="2"/>
        <v>-0.49</v>
      </c>
      <c r="F33" s="2">
        <f t="shared" si="3"/>
        <v>-0.50499999999999989</v>
      </c>
      <c r="G33" s="2">
        <f t="shared" si="4"/>
        <v>-0.51999999999999991</v>
      </c>
      <c r="H33" s="2">
        <f t="shared" si="5"/>
        <v>-0.53499999999999992</v>
      </c>
      <c r="I33" s="2">
        <f t="shared" si="6"/>
        <v>-0.54999999999999993</v>
      </c>
      <c r="J33" s="2">
        <f t="shared" si="7"/>
        <v>-0.56499999999999995</v>
      </c>
      <c r="K33" s="2">
        <f t="shared" si="8"/>
        <v>-0.57999999999999996</v>
      </c>
      <c r="L33" s="2">
        <f t="shared" si="9"/>
        <v>-0.59499999999999997</v>
      </c>
      <c r="M33" s="2">
        <f t="shared" si="10"/>
        <v>-0.60999999999999988</v>
      </c>
      <c r="N33" s="2">
        <f t="shared" si="11"/>
        <v>-0.625</v>
      </c>
      <c r="O33" s="2">
        <f t="shared" si="12"/>
        <v>-0.64000000000000024</v>
      </c>
      <c r="P33" s="2">
        <f t="shared" si="13"/>
        <v>-0.65500000000000025</v>
      </c>
      <c r="Q33" s="2">
        <f t="shared" si="14"/>
        <v>-0.67000000000000015</v>
      </c>
      <c r="R33" s="8">
        <f t="shared" si="15"/>
        <v>-0.68500000000000028</v>
      </c>
      <c r="S33" s="11">
        <f t="shared" si="16"/>
        <v>-0.70000000000000018</v>
      </c>
      <c r="T33" s="9">
        <f t="shared" si="17"/>
        <v>-0.7150000000000003</v>
      </c>
      <c r="U33" s="2">
        <f t="shared" si="18"/>
        <v>-0.7300000000000002</v>
      </c>
      <c r="V33" s="2">
        <f t="shared" si="19"/>
        <v>-0.74500000000000033</v>
      </c>
      <c r="W33" s="2">
        <f t="shared" si="20"/>
        <v>-0.76</v>
      </c>
      <c r="X33" s="2">
        <f t="shared" si="21"/>
        <v>-0.77499999999999991</v>
      </c>
      <c r="Y33" s="2">
        <f t="shared" si="22"/>
        <v>-0.79</v>
      </c>
      <c r="Z33" s="2">
        <f t="shared" si="23"/>
        <v>-0.80499999999999994</v>
      </c>
      <c r="AA33" s="2">
        <f t="shared" si="24"/>
        <v>-0.82</v>
      </c>
      <c r="AB33" s="2">
        <f t="shared" si="25"/>
        <v>-0.83499999999999996</v>
      </c>
      <c r="AC33" s="2">
        <f t="shared" si="26"/>
        <v>-0.85</v>
      </c>
      <c r="AD33" s="2">
        <f t="shared" si="27"/>
        <v>-0.86499999999999999</v>
      </c>
      <c r="AE33" s="2">
        <f t="shared" si="28"/>
        <v>-0.88</v>
      </c>
      <c r="AF33" s="2">
        <f t="shared" si="29"/>
        <v>-0.89500000000000002</v>
      </c>
      <c r="AG33" s="2">
        <f t="shared" si="30"/>
        <v>-0.90999999999999992</v>
      </c>
      <c r="AH33" s="2">
        <f t="shared" si="31"/>
        <v>-0.92500000000000004</v>
      </c>
      <c r="AI33" s="3">
        <f t="shared" si="32"/>
        <v>-0.94</v>
      </c>
    </row>
    <row r="34" spans="1:35">
      <c r="A34" s="144"/>
      <c r="B34" s="37">
        <v>-0.75</v>
      </c>
      <c r="C34" s="2">
        <f t="shared" si="0"/>
        <v>-0.55000000000000004</v>
      </c>
      <c r="D34" s="2">
        <f t="shared" si="1"/>
        <v>-0.5625</v>
      </c>
      <c r="E34" s="2">
        <f t="shared" si="2"/>
        <v>-0.57499999999999996</v>
      </c>
      <c r="F34" s="2">
        <f t="shared" si="3"/>
        <v>-0.58750000000000002</v>
      </c>
      <c r="G34" s="2">
        <f t="shared" si="4"/>
        <v>-0.6</v>
      </c>
      <c r="H34" s="2">
        <f t="shared" si="5"/>
        <v>-0.61250000000000004</v>
      </c>
      <c r="I34" s="2">
        <f t="shared" si="6"/>
        <v>-0.625</v>
      </c>
      <c r="J34" s="2">
        <f t="shared" si="7"/>
        <v>-0.63749999999999996</v>
      </c>
      <c r="K34" s="2">
        <f t="shared" si="8"/>
        <v>-0.65</v>
      </c>
      <c r="L34" s="2">
        <f t="shared" si="9"/>
        <v>-0.66249999999999998</v>
      </c>
      <c r="M34" s="2">
        <f t="shared" si="10"/>
        <v>-0.67500000000000004</v>
      </c>
      <c r="N34" s="2">
        <f t="shared" si="11"/>
        <v>-0.6875</v>
      </c>
      <c r="O34" s="2">
        <f t="shared" si="12"/>
        <v>-0.70000000000000018</v>
      </c>
      <c r="P34" s="2">
        <f t="shared" si="13"/>
        <v>-0.71250000000000024</v>
      </c>
      <c r="Q34" s="2">
        <f t="shared" si="14"/>
        <v>-0.7250000000000002</v>
      </c>
      <c r="R34" s="8">
        <f t="shared" si="15"/>
        <v>-0.73750000000000027</v>
      </c>
      <c r="S34" s="11">
        <f t="shared" si="16"/>
        <v>-0.75000000000000022</v>
      </c>
      <c r="T34" s="9">
        <f t="shared" si="17"/>
        <v>-0.76250000000000018</v>
      </c>
      <c r="U34" s="2">
        <f t="shared" si="18"/>
        <v>-0.77500000000000024</v>
      </c>
      <c r="V34" s="2">
        <f t="shared" si="19"/>
        <v>-0.78750000000000031</v>
      </c>
      <c r="W34" s="2">
        <f t="shared" si="20"/>
        <v>-0.8</v>
      </c>
      <c r="X34" s="2">
        <f t="shared" si="21"/>
        <v>-0.8125</v>
      </c>
      <c r="Y34" s="2">
        <f t="shared" si="22"/>
        <v>-0.82499999999999996</v>
      </c>
      <c r="Z34" s="2">
        <f t="shared" si="23"/>
        <v>-0.83750000000000002</v>
      </c>
      <c r="AA34" s="2">
        <f t="shared" si="24"/>
        <v>-0.85</v>
      </c>
      <c r="AB34" s="2">
        <f t="shared" si="25"/>
        <v>-0.86250000000000004</v>
      </c>
      <c r="AC34" s="2">
        <f t="shared" si="26"/>
        <v>-0.875</v>
      </c>
      <c r="AD34" s="2">
        <f t="shared" si="27"/>
        <v>-0.88749999999999996</v>
      </c>
      <c r="AE34" s="2">
        <f t="shared" si="28"/>
        <v>-0.9</v>
      </c>
      <c r="AF34" s="2">
        <f t="shared" si="29"/>
        <v>-0.91249999999999998</v>
      </c>
      <c r="AG34" s="2">
        <f t="shared" si="30"/>
        <v>-0.92500000000000004</v>
      </c>
      <c r="AH34" s="2">
        <f t="shared" si="31"/>
        <v>-0.9375</v>
      </c>
      <c r="AI34" s="3">
        <f t="shared" si="32"/>
        <v>-0.95</v>
      </c>
    </row>
    <row r="35" spans="1:35" ht="15.75" thickBot="1">
      <c r="A35" s="145"/>
      <c r="B35" s="38">
        <v>-0.8</v>
      </c>
      <c r="C35" s="4">
        <f t="shared" si="0"/>
        <v>-0.64000000000000012</v>
      </c>
      <c r="D35" s="4">
        <f t="shared" si="1"/>
        <v>-0.65000000000000013</v>
      </c>
      <c r="E35" s="4">
        <f t="shared" si="2"/>
        <v>-0.66000000000000014</v>
      </c>
      <c r="F35" s="4">
        <f t="shared" si="3"/>
        <v>-0.67000000000000015</v>
      </c>
      <c r="G35" s="4">
        <f t="shared" si="4"/>
        <v>-0.68</v>
      </c>
      <c r="H35" s="4">
        <f t="shared" si="5"/>
        <v>-0.69000000000000006</v>
      </c>
      <c r="I35" s="4">
        <f t="shared" si="6"/>
        <v>-0.70000000000000007</v>
      </c>
      <c r="J35" s="4">
        <f t="shared" si="7"/>
        <v>-0.71000000000000008</v>
      </c>
      <c r="K35" s="4">
        <f t="shared" si="8"/>
        <v>-0.72000000000000008</v>
      </c>
      <c r="L35" s="4">
        <f t="shared" si="9"/>
        <v>-0.73</v>
      </c>
      <c r="M35" s="4">
        <f t="shared" si="10"/>
        <v>-0.74</v>
      </c>
      <c r="N35" s="4">
        <f t="shared" si="11"/>
        <v>-0.75</v>
      </c>
      <c r="O35" s="4">
        <f t="shared" si="12"/>
        <v>-0.76000000000000023</v>
      </c>
      <c r="P35" s="4">
        <f t="shared" si="13"/>
        <v>-0.77000000000000024</v>
      </c>
      <c r="Q35" s="4">
        <f t="shared" si="14"/>
        <v>-0.78000000000000025</v>
      </c>
      <c r="R35" s="39">
        <f t="shared" si="15"/>
        <v>-0.79000000000000026</v>
      </c>
      <c r="S35" s="12">
        <f t="shared" si="16"/>
        <v>-0.80000000000000027</v>
      </c>
      <c r="T35" s="40">
        <f t="shared" si="17"/>
        <v>-0.81000000000000028</v>
      </c>
      <c r="U35" s="4">
        <f t="shared" si="18"/>
        <v>-0.82000000000000028</v>
      </c>
      <c r="V35" s="4">
        <f t="shared" si="19"/>
        <v>-0.83000000000000029</v>
      </c>
      <c r="W35" s="4">
        <f t="shared" si="20"/>
        <v>-0.84000000000000008</v>
      </c>
      <c r="X35" s="4">
        <f t="shared" si="21"/>
        <v>-0.85000000000000009</v>
      </c>
      <c r="Y35" s="4">
        <f t="shared" si="22"/>
        <v>-0.8600000000000001</v>
      </c>
      <c r="Z35" s="4">
        <f t="shared" si="23"/>
        <v>-0.87</v>
      </c>
      <c r="AA35" s="4">
        <f t="shared" si="24"/>
        <v>-0.88</v>
      </c>
      <c r="AB35" s="4">
        <f t="shared" si="25"/>
        <v>-0.89</v>
      </c>
      <c r="AC35" s="4">
        <f t="shared" si="26"/>
        <v>-0.9</v>
      </c>
      <c r="AD35" s="4">
        <f t="shared" si="27"/>
        <v>-0.91</v>
      </c>
      <c r="AE35" s="4">
        <f t="shared" si="28"/>
        <v>-0.92</v>
      </c>
      <c r="AF35" s="4">
        <f t="shared" si="29"/>
        <v>-0.93</v>
      </c>
      <c r="AG35" s="4">
        <f t="shared" si="30"/>
        <v>-0.94</v>
      </c>
      <c r="AH35" s="4">
        <f t="shared" si="31"/>
        <v>-0.95</v>
      </c>
      <c r="AI35" s="5">
        <f t="shared" si="32"/>
        <v>-0.96</v>
      </c>
    </row>
  </sheetData>
  <sheetProtection sheet="1" objects="1" scenarios="1" selectLockedCells="1" selectUnlockedCells="1"/>
  <mergeCells count="2">
    <mergeCell ref="A3:A35"/>
    <mergeCell ref="C1:AI1"/>
  </mergeCells>
  <conditionalFormatting sqref="C3:AI18 C20:AI35 C19:R19 T19:AI1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F17" sqref="F17"/>
    </sheetView>
  </sheetViews>
  <sheetFormatPr defaultRowHeight="15"/>
  <sheetData>
    <row r="1" spans="1:7">
      <c r="A1" s="148" t="s">
        <v>13</v>
      </c>
      <c r="B1" s="149"/>
      <c r="C1" s="149"/>
      <c r="D1" s="149"/>
      <c r="E1" s="149"/>
      <c r="F1" s="149"/>
      <c r="G1" s="150"/>
    </row>
    <row r="2" spans="1:7">
      <c r="A2" s="151"/>
      <c r="B2" s="152"/>
      <c r="C2" s="152"/>
      <c r="D2" s="152"/>
      <c r="E2" s="152"/>
      <c r="F2" s="152"/>
      <c r="G2" s="153"/>
    </row>
    <row r="3" spans="1:7">
      <c r="A3" s="151"/>
      <c r="B3" s="152"/>
      <c r="C3" s="152"/>
      <c r="D3" s="152"/>
      <c r="E3" s="152"/>
      <c r="F3" s="152"/>
      <c r="G3" s="153"/>
    </row>
    <row r="4" spans="1:7">
      <c r="A4" s="151"/>
      <c r="B4" s="152"/>
      <c r="C4" s="152"/>
      <c r="D4" s="152"/>
      <c r="E4" s="152"/>
      <c r="F4" s="152"/>
      <c r="G4" s="153"/>
    </row>
    <row r="5" spans="1:7">
      <c r="A5" s="151"/>
      <c r="B5" s="152"/>
      <c r="C5" s="152"/>
      <c r="D5" s="152"/>
      <c r="E5" s="152"/>
      <c r="F5" s="152"/>
      <c r="G5" s="153"/>
    </row>
    <row r="6" spans="1:7">
      <c r="A6" s="151"/>
      <c r="B6" s="152"/>
      <c r="C6" s="152"/>
      <c r="D6" s="152"/>
      <c r="E6" s="152"/>
      <c r="F6" s="152"/>
      <c r="G6" s="153"/>
    </row>
    <row r="7" spans="1:7">
      <c r="A7" s="151"/>
      <c r="B7" s="152"/>
      <c r="C7" s="152"/>
      <c r="D7" s="152"/>
      <c r="E7" s="152"/>
      <c r="F7" s="152"/>
      <c r="G7" s="153"/>
    </row>
    <row r="8" spans="1:7">
      <c r="A8" s="151"/>
      <c r="B8" s="152"/>
      <c r="C8" s="152"/>
      <c r="D8" s="152"/>
      <c r="E8" s="152"/>
      <c r="F8" s="152"/>
      <c r="G8" s="153"/>
    </row>
    <row r="9" spans="1:7">
      <c r="A9" s="151"/>
      <c r="B9" s="152"/>
      <c r="C9" s="152"/>
      <c r="D9" s="152"/>
      <c r="E9" s="152"/>
      <c r="F9" s="152"/>
      <c r="G9" s="153"/>
    </row>
    <row r="10" spans="1:7">
      <c r="A10" s="151"/>
      <c r="B10" s="152"/>
      <c r="C10" s="152"/>
      <c r="D10" s="152"/>
      <c r="E10" s="152"/>
      <c r="F10" s="152"/>
      <c r="G10" s="153"/>
    </row>
    <row r="11" spans="1:7">
      <c r="A11" s="154"/>
      <c r="B11" s="155"/>
      <c r="C11" s="155"/>
      <c r="D11" s="155"/>
      <c r="E11" s="155"/>
      <c r="F11" s="155"/>
      <c r="G11" s="156"/>
    </row>
    <row r="13" spans="1:7">
      <c r="A13" s="157" t="s">
        <v>14</v>
      </c>
      <c r="B13" s="157"/>
      <c r="C13" s="157"/>
      <c r="D13" s="159" t="s">
        <v>15</v>
      </c>
      <c r="E13" s="159"/>
      <c r="F13" s="159"/>
    </row>
    <row r="14" spans="1:7">
      <c r="A14" s="158" t="s">
        <v>16</v>
      </c>
      <c r="B14" s="158"/>
      <c r="C14" s="158"/>
      <c r="D14" s="160" t="s">
        <v>19</v>
      </c>
      <c r="E14" s="160"/>
      <c r="F14" s="160"/>
    </row>
    <row r="15" spans="1:7">
      <c r="A15" s="158" t="s">
        <v>18</v>
      </c>
      <c r="B15" s="158"/>
      <c r="C15" s="158"/>
      <c r="D15" s="160" t="s">
        <v>17</v>
      </c>
      <c r="E15" s="160"/>
      <c r="F15" s="160"/>
    </row>
  </sheetData>
  <sheetProtection sheet="1" objects="1" scenarios="1"/>
  <mergeCells count="7">
    <mergeCell ref="A1:G11"/>
    <mergeCell ref="A13:C13"/>
    <mergeCell ref="A14:C14"/>
    <mergeCell ref="A15:C15"/>
    <mergeCell ref="D13:F13"/>
    <mergeCell ref="D15:F15"/>
    <mergeCell ref="D14:F14"/>
  </mergeCells>
  <hyperlinks>
    <hyperlink ref="D1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settings</vt:lpstr>
      <vt:lpstr>prices</vt:lpstr>
      <vt:lpstr>corrections</vt:lpstr>
      <vt:lpstr>about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MTGO Library Bot Correction Configuration</dc:title>
  <dc:creator>jra3345</dc:creator>
  <cp:keywords>MTGO, MTBOLibrary, bot, percentages, corrections</cp:keywords>
  <dc:description>This workbook is used for determing what settings are needed to obtain desired results for sales and purchases inside MTGO using the MTGOLibrary bot.</dc:description>
  <cp:lastModifiedBy>Alberto</cp:lastModifiedBy>
  <dcterms:created xsi:type="dcterms:W3CDTF">2013-03-06T01:04:04Z</dcterms:created>
  <dcterms:modified xsi:type="dcterms:W3CDTF">2013-03-07T20:08:47Z</dcterms:modified>
  <cp:contentStatus>FINAL</cp:contentStatus>
</cp:coreProperties>
</file>